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Groups\Budget Office\COMMON\Selfsupport\FY22\FY22 Revenue Schedules for website\"/>
    </mc:Choice>
  </mc:AlternateContent>
  <bookViews>
    <workbookView xWindow="0" yWindow="0" windowWidth="23850" windowHeight="13845" tabRatio="903"/>
  </bookViews>
  <sheets>
    <sheet name="FORM R1-Example 1" sheetId="41" r:id="rId1"/>
    <sheet name="FORM R1-Example 2" sheetId="42" r:id="rId2"/>
    <sheet name="FORM R1-Example 3" sheetId="43" r:id="rId3"/>
    <sheet name="FORM R2-Example" sheetId="38" r:id="rId4"/>
  </sheets>
  <definedNames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_xlnm.Print_Area" localSheetId="0">'FORM R1-Example 1'!$A$1:$H$38</definedName>
    <definedName name="_xlnm.Print_Area" localSheetId="1">'FORM R1-Example 2'!$A$1:$H$38</definedName>
    <definedName name="_xlnm.Print_Area" localSheetId="2">'FORM R1-Example 3'!$A$1:$H$38</definedName>
  </definedNames>
  <calcPr calcId="162913"/>
</workbook>
</file>

<file path=xl/calcChain.xml><?xml version="1.0" encoding="utf-8"?>
<calcChain xmlns="http://schemas.openxmlformats.org/spreadsheetml/2006/main">
  <c r="F16" i="41" l="1"/>
  <c r="F16" i="42"/>
  <c r="F16" i="43"/>
  <c r="D29" i="43" l="1"/>
  <c r="D13" i="42"/>
  <c r="D29" i="41"/>
  <c r="D13" i="41" l="1"/>
  <c r="D37" i="43"/>
  <c r="G31" i="43"/>
  <c r="E31" i="43"/>
  <c r="F25" i="43"/>
  <c r="G23" i="43"/>
  <c r="F23" i="43"/>
  <c r="E23" i="43"/>
  <c r="D23" i="43"/>
  <c r="F18" i="43"/>
  <c r="F17" i="43"/>
  <c r="F15" i="43"/>
  <c r="F14" i="43"/>
  <c r="F13" i="43"/>
  <c r="F12" i="43"/>
  <c r="F11" i="43"/>
  <c r="D37" i="42"/>
  <c r="G31" i="42"/>
  <c r="G37" i="42" s="1"/>
  <c r="E31" i="42"/>
  <c r="E37" i="42" s="1"/>
  <c r="F25" i="42"/>
  <c r="D23" i="42"/>
  <c r="F18" i="42"/>
  <c r="F17" i="42"/>
  <c r="F15" i="42"/>
  <c r="F14" i="42"/>
  <c r="F12" i="42"/>
  <c r="F11" i="42"/>
  <c r="D37" i="41"/>
  <c r="G31" i="41"/>
  <c r="E31" i="41"/>
  <c r="F25" i="41"/>
  <c r="D23" i="41"/>
  <c r="F18" i="41"/>
  <c r="F17" i="41"/>
  <c r="F15" i="41"/>
  <c r="F14" i="41"/>
  <c r="F12" i="41"/>
  <c r="F11" i="41"/>
  <c r="F37" i="42" l="1"/>
  <c r="F79" i="38" l="1"/>
  <c r="F83" i="38" s="1"/>
  <c r="E32" i="43" s="1"/>
  <c r="E37" i="43" s="1"/>
  <c r="F37" i="43" s="1"/>
  <c r="D73" i="38"/>
  <c r="D75" i="38" s="1"/>
  <c r="E72" i="38"/>
  <c r="E71" i="38"/>
  <c r="D54" i="38"/>
  <c r="D56" i="38" s="1"/>
  <c r="G41" i="38"/>
  <c r="E41" i="38"/>
  <c r="G40" i="38"/>
  <c r="E40" i="38"/>
  <c r="G39" i="38"/>
  <c r="E39" i="38"/>
  <c r="G38" i="38"/>
  <c r="E38" i="38"/>
  <c r="G37" i="38"/>
  <c r="E37" i="38"/>
  <c r="E42" i="38" s="1"/>
  <c r="E46" i="38" s="1"/>
  <c r="E32" i="41" l="1"/>
  <c r="E37" i="41" s="1"/>
  <c r="F37" i="41" s="1"/>
  <c r="E13" i="41"/>
  <c r="G42" i="38"/>
  <c r="G58" i="38"/>
  <c r="G13" i="42" s="1"/>
  <c r="G23" i="42" s="1"/>
  <c r="E58" i="38"/>
  <c r="E62" i="38" s="1"/>
  <c r="E13" i="42" s="1"/>
  <c r="G79" i="38"/>
  <c r="G32" i="43" s="1"/>
  <c r="G37" i="43" s="1"/>
  <c r="E23" i="42" l="1"/>
  <c r="F13" i="42"/>
  <c r="F23" i="42" s="1"/>
  <c r="E23" i="41"/>
  <c r="F13" i="41"/>
  <c r="F23" i="41" s="1"/>
  <c r="G32" i="41"/>
  <c r="G37" i="41" s="1"/>
  <c r="G13" i="41"/>
  <c r="G23" i="41" s="1"/>
</calcChain>
</file>

<file path=xl/sharedStrings.xml><?xml version="1.0" encoding="utf-8"?>
<sst xmlns="http://schemas.openxmlformats.org/spreadsheetml/2006/main" count="239" uniqueCount="124">
  <si>
    <t>$</t>
  </si>
  <si>
    <t>BUDGET</t>
  </si>
  <si>
    <t>YEAR-TO-DATE</t>
  </si>
  <si>
    <t>TOTAL</t>
  </si>
  <si>
    <t>EXTERNAL REVENUE SOURCE</t>
  </si>
  <si>
    <t>PROJECTED</t>
  </si>
  <si>
    <t>Account Number:</t>
  </si>
  <si>
    <t>FORM  R1: REVENUE DETAIL</t>
  </si>
  <si>
    <t>SUPPORTING SCHEDULE REQUIRED: SHOW REVENUE AND RECHARGE CALCULATIONS - FORM R2</t>
  </si>
  <si>
    <t>FORM  R2: REVENUE CALCULATION SCHEDULE</t>
  </si>
  <si>
    <t>ACCOUNT TITLE:</t>
  </si>
  <si>
    <t>Foundation Account Balance</t>
  </si>
  <si>
    <t>Foundation Account Number</t>
  </si>
  <si>
    <t>Student Tuition and Fees</t>
  </si>
  <si>
    <t>Sales and Service</t>
  </si>
  <si>
    <t>Facilities &amp; Administration Revenue</t>
  </si>
  <si>
    <t>Investment/Endowment Income</t>
  </si>
  <si>
    <t>Other Revenue</t>
  </si>
  <si>
    <t>Proceeds from Bonds and Notes</t>
  </si>
  <si>
    <r>
      <t>Sales and Service Recharge</t>
    </r>
    <r>
      <rPr>
        <sz val="9"/>
        <color indexed="12"/>
        <rFont val="Arial"/>
        <family val="2"/>
      </rPr>
      <t xml:space="preserve"> (Negative Amount)</t>
    </r>
  </si>
  <si>
    <t>FY19</t>
  </si>
  <si>
    <r>
      <t>Transfers In</t>
    </r>
    <r>
      <rPr>
        <sz val="9"/>
        <color indexed="12"/>
        <rFont val="Arial"/>
        <family val="2"/>
      </rPr>
      <t xml:space="preserve"> (Account Number Required)</t>
    </r>
  </si>
  <si>
    <t>Ledger</t>
  </si>
  <si>
    <t>Gifts (Restricted and Unrestricted)</t>
  </si>
  <si>
    <t>List Out VT-Out Worktag and provide Details on Transfer:</t>
  </si>
  <si>
    <r>
      <t xml:space="preserve">Per Workday Report </t>
    </r>
    <r>
      <rPr>
        <b/>
        <sz val="9"/>
        <color indexed="12"/>
        <rFont val="Arial"/>
        <family val="2"/>
      </rPr>
      <t>Period</t>
    </r>
    <r>
      <rPr>
        <sz val="9"/>
        <color indexed="12"/>
        <rFont val="Arial"/>
        <family val="2"/>
      </rPr>
      <t>:</t>
    </r>
  </si>
  <si>
    <t>Totals carryforward to Summary Form, Line R2.</t>
  </si>
  <si>
    <t>Totals carryforward to Summary Form, Line R3.</t>
  </si>
  <si>
    <t>Totals carryforward to Summary Form, Line E9.</t>
  </si>
  <si>
    <t>Notes:</t>
  </si>
  <si>
    <t>FD000  UNLV01  CC0000  PG00000</t>
  </si>
  <si>
    <r>
      <t xml:space="preserve">REVENUE PROJECTION EXAMPLE:  </t>
    </r>
    <r>
      <rPr>
        <b/>
        <sz val="12"/>
        <rFont val="Arial"/>
        <family val="2"/>
      </rPr>
      <t>INDIRECT COSTS</t>
    </r>
  </si>
  <si>
    <t>When Grant funds are expended, the related Indirect Cost is charged to the Grant Account and posts as Revenue to the designated self supporting accounts:</t>
  </si>
  <si>
    <t>(b)  PROVOST DEPARTMENT and PI ACCOUNTS:  Revenue is distributed from IDCR-Distribution Accounts as a Voluntary Transfer on VT-F&amp;A line</t>
  </si>
  <si>
    <t>UNLV distributes 40% of Indirect Cost to Colleges and Departments to support the Research Mission</t>
  </si>
  <si>
    <t>The College or Department determines the portion that is allocated to Deans, Center, or Individual IDCR accounts</t>
  </si>
  <si>
    <t>Guidance on Budgeting IDCR Revenue:</t>
  </si>
  <si>
    <t xml:space="preserve">   Do not budget for Grants that have been applied for, but have not yet been awarded</t>
  </si>
  <si>
    <t xml:space="preserve">   Only budget IDCR for Grants that have been awarded, a budget revision can be processed if new grants are awarded during the year</t>
  </si>
  <si>
    <t>There are two methods that can be used to budget IDCR:</t>
  </si>
  <si>
    <t>1. Calculation:</t>
  </si>
  <si>
    <t>List each grant, total IDCR, and % of IDCR allocated to the self supporting account</t>
  </si>
  <si>
    <t>The amount of the grant expenditures for the FY would need to be estimated</t>
  </si>
  <si>
    <t>2. Trend Analysis:</t>
  </si>
  <si>
    <t>If there are a lot of grants and a lot of turnover it can be time consuming to track and project individually</t>
  </si>
  <si>
    <t xml:space="preserve">Review the annual revenue for 3 to 5 years to determine if there is a pattern </t>
  </si>
  <si>
    <t>If the activity is fairly stable, use the annual average for the time frame reviewed</t>
  </si>
  <si>
    <t>If there is a change over time, growth or decline use the most current 12 month period and adjust for the observed change; % increase or decrease.</t>
  </si>
  <si>
    <t>There are 3 example schedules provided.  Choose the one that is most appropriate for your account as a guide</t>
  </si>
  <si>
    <t>The examples do not need to be followed exactly so long as your method of projecting revenue is reasonable and clearly explained</t>
  </si>
  <si>
    <t>FORM R1-Example1</t>
  </si>
  <si>
    <t>EXAMPLE 1:  CALCULATION [IDCR-DEPARTMENT ACCOUNT - POSTS TO RS-VT-F&amp;A]</t>
  </si>
  <si>
    <t>a: IDCR-Distribution</t>
  </si>
  <si>
    <t>b. IDCR-VT</t>
  </si>
  <si>
    <t>Grant Name</t>
  </si>
  <si>
    <t>Account #</t>
  </si>
  <si>
    <t>RATE</t>
  </si>
  <si>
    <t>Enter Totals
on Form R1:</t>
  </si>
  <si>
    <t>Student Support Services</t>
  </si>
  <si>
    <t>GR12345</t>
  </si>
  <si>
    <t xml:space="preserve">EOC </t>
  </si>
  <si>
    <t>GR12346</t>
  </si>
  <si>
    <t>McNair</t>
  </si>
  <si>
    <t>GR12347</t>
  </si>
  <si>
    <t>Trio Training Priority</t>
  </si>
  <si>
    <t>GR12348</t>
  </si>
  <si>
    <t>Upward Bound</t>
  </si>
  <si>
    <t>GR12349</t>
  </si>
  <si>
    <t>TOTAL BUDGET</t>
  </si>
  <si>
    <t>FORM R1-Example2</t>
  </si>
  <si>
    <t>EXAMPLE 2:  TREND ANALYSIS - STABLE  [IDCR-DISTRIBUTION ACCOUNT - POSTS TO RS-4400]</t>
  </si>
  <si>
    <t>Account</t>
  </si>
  <si>
    <t>History</t>
  </si>
  <si>
    <t>4400-F&amp;A Revenue</t>
  </si>
  <si>
    <t>IDCR DEAN SCIENCES</t>
  </si>
  <si>
    <t>PG01234</t>
  </si>
  <si>
    <t>FY17</t>
  </si>
  <si>
    <t>AVERAGE</t>
  </si>
  <si>
    <t>(1) JV for Q2 &amp; Q3 distribution to Dept/PI accounts pending</t>
  </si>
  <si>
    <t>FORM R1-Example3</t>
  </si>
  <si>
    <t>EXAMPLE 3:  TREND ANALYSIS - DECLINE  [IDCR-DEPARTMENT ACCOUNT - POSTS TO RS-VT-F&amp;A]</t>
  </si>
  <si>
    <r>
      <t>% Change</t>
    </r>
    <r>
      <rPr>
        <b/>
        <sz val="8"/>
        <color indexed="9"/>
        <rFont val="Arial"/>
        <family val="2"/>
      </rPr>
      <t xml:space="preserve"> (2)</t>
    </r>
  </si>
  <si>
    <t>IDCR CENTER ENERGY RESEARCH</t>
  </si>
  <si>
    <t>PG00123</t>
  </si>
  <si>
    <t>Projected Change</t>
  </si>
  <si>
    <t xml:space="preserve"> (1) JV for Q2 &amp; Q3 distribution from Dean's IDCR account pending</t>
  </si>
  <si>
    <t xml:space="preserve"> (2) Decrease in Grant activity &amp; related IDCR  - projected at 10% drop this year and 5% drop next year</t>
  </si>
  <si>
    <t>4400 Facilities and Administration Revenue (Indirect Cost Recovery (IDCR))</t>
  </si>
  <si>
    <t>(a)  COLLEGE IDCR-DISTRIBUTION ACCOUNTS:  Revenue posts to 4400 Facilities and Administration Revenue (Indirect Cost Recovery (IDCR))</t>
  </si>
  <si>
    <t>GRANT IDCR 
FY20</t>
  </si>
  <si>
    <t xml:space="preserve">      0</t>
  </si>
  <si>
    <t/>
  </si>
  <si>
    <t>FY21</t>
  </si>
  <si>
    <t>CELL G32</t>
  </si>
  <si>
    <t>CELL D29</t>
  </si>
  <si>
    <t>CELL E32</t>
  </si>
  <si>
    <t>CELL G13</t>
  </si>
  <si>
    <t>CELL D13</t>
  </si>
  <si>
    <t>CELL E13</t>
  </si>
  <si>
    <t>GRANT IDCR 
FY21</t>
  </si>
  <si>
    <t>IDCR 
FY21</t>
  </si>
  <si>
    <t>Collected  YTD through 02/28/20</t>
  </si>
  <si>
    <t>FY18</t>
  </si>
  <si>
    <t>Most Grant Awards include allocation for Indirect Cost Recovery (IDCR) to cover the Institution's costs for Facilities and Administration (F&amp;A)</t>
  </si>
  <si>
    <t>i.e.  Grant indirect cost is $50,000. If only $20,000 is expected to be incurred within the fiscal year, only the % of $20,000 should be budgeted</t>
  </si>
  <si>
    <t>FY22</t>
  </si>
  <si>
    <t>FY22 SELF-SUPPORTING BUDGET REQUEST</t>
  </si>
  <si>
    <t>FY21 YEAR-TO-DATE TOTAL VT-F&amp;A REVENUE:</t>
  </si>
  <si>
    <t>FY21 YEAR-TO-DATE TOTAL VT-OTHER REVENUE:</t>
  </si>
  <si>
    <t>Collected  YTD through 02/28/21</t>
  </si>
  <si>
    <t>Balance projected FY21 (1)</t>
  </si>
  <si>
    <t>IDCR 
FY22</t>
  </si>
  <si>
    <t>(2)  Increase in grants awarded - projecting 8% increase in IDCR distributions for FY21</t>
  </si>
  <si>
    <t>Applied for 3 major grants, if awarded, IDCR will grow effective FY22</t>
  </si>
  <si>
    <t>SS-IDC1
FY21</t>
  </si>
  <si>
    <t>GRANT IDCR 
FY22</t>
  </si>
  <si>
    <t>SS-IDCR
FY22</t>
  </si>
  <si>
    <t>Anaplan</t>
  </si>
  <si>
    <t>FY20</t>
  </si>
  <si>
    <t>Balance projected FY21</t>
  </si>
  <si>
    <t>FY21 - Revenue dashboard - Section (5) under FY21 Projected Actuals 
FY22 - Transfers dashboard - Section SSB Transfers In, select Refresh Transfers and approve/deny</t>
  </si>
  <si>
    <t>Revenue dashboard - Section (5) under FY21 YTD Actuals (review only, no input)</t>
  </si>
  <si>
    <t>Revenue dashboard - Section (4) under FY21 YTD Actuals (review only, no input)</t>
  </si>
  <si>
    <t>FY21 - Revenue dashboard - Section (4) under FY21 Projected Revenue
FY22 - Revenue dashboard under Section (4) under FY22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</si>
</sst>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General_)"/>
    <numFmt numFmtId="166" formatCode="&quot;$&quot;#,##0\ ;\(&quot;$&quot;#,##0\)"/>
    <numFmt numFmtId="167" formatCode="mm/dd/yy;@"/>
    <numFmt numFmtId="168" formatCode="_(&quot;$&quot;* #,##0_);_(&quot;$&quot;* \(#,##0\);_(&quot;$&quot;* &quot;-&quot;??_);_(@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Helv"/>
    </font>
    <font>
      <u val="singleAccounting"/>
      <sz val="10"/>
      <name val="Arial"/>
      <family val="2"/>
    </font>
    <font>
      <sz val="9"/>
      <color indexed="12"/>
      <name val="Arial"/>
      <family val="2"/>
    </font>
    <font>
      <u val="singleAccounting"/>
      <sz val="9"/>
      <name val="Arial"/>
      <family val="2"/>
    </font>
    <font>
      <sz val="12"/>
      <name val="Arial"/>
      <family val="2"/>
    </font>
    <font>
      <b/>
      <sz val="9"/>
      <color indexed="12"/>
      <name val="Arial"/>
      <family val="2"/>
    </font>
    <font>
      <sz val="10"/>
      <color rgb="FF0000FF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indexed="9"/>
      <name val="Arial"/>
      <family val="2"/>
    </font>
    <font>
      <b/>
      <sz val="10"/>
      <color rgb="FF1018B0"/>
      <name val="Arial"/>
      <family val="2"/>
    </font>
    <font>
      <b/>
      <sz val="8"/>
      <color indexed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7"/>
      </patternFill>
    </fill>
    <fill>
      <patternFill patternType="solid">
        <fgColor rgb="FFE3E3E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6CAF0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4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5" fillId="0" borderId="1" applyNumberFormat="0" applyFont="0" applyFill="0" applyAlignment="0" applyProtection="0"/>
    <xf numFmtId="0" fontId="5" fillId="0" borderId="0"/>
    <xf numFmtId="0" fontId="3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165" fontId="11" fillId="0" borderId="0"/>
    <xf numFmtId="43" fontId="5" fillId="0" borderId="0" applyFont="0" applyFill="0" applyBorder="0" applyAlignment="0" applyProtection="0"/>
    <xf numFmtId="0" fontId="19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</cellStyleXfs>
  <cellXfs count="137">
    <xf numFmtId="0" fontId="0" fillId="0" borderId="0" xfId="0"/>
    <xf numFmtId="164" fontId="14" fillId="0" borderId="0" xfId="1" applyNumberFormat="1" applyFont="1" applyFill="1" applyBorder="1"/>
    <xf numFmtId="164" fontId="4" fillId="0" borderId="5" xfId="1" applyNumberFormat="1" applyFont="1" applyFill="1" applyBorder="1"/>
    <xf numFmtId="164" fontId="4" fillId="0" borderId="5" xfId="1" applyNumberFormat="1" applyFont="1" applyFill="1" applyBorder="1" applyAlignment="1">
      <alignment horizontal="right"/>
    </xf>
    <xf numFmtId="0" fontId="7" fillId="0" borderId="0" xfId="0" applyFont="1" applyAlignment="1">
      <alignment horizontal="left" inden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164" fontId="6" fillId="3" borderId="2" xfId="1" applyNumberFormat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41" fontId="0" fillId="0" borderId="0" xfId="0" applyNumberFormat="1"/>
    <xf numFmtId="0" fontId="6" fillId="0" borderId="0" xfId="0" applyFont="1" applyProtection="1">
      <protection locked="0"/>
    </xf>
    <xf numFmtId="164" fontId="6" fillId="9" borderId="2" xfId="1" applyNumberFormat="1" applyFont="1" applyFill="1" applyBorder="1" applyAlignment="1">
      <alignment horizontal="center"/>
    </xf>
    <xf numFmtId="0" fontId="6" fillId="0" borderId="0" xfId="0" applyFont="1" applyAlignment="1">
      <alignment horizontal="right" vertical="center" indent="1"/>
    </xf>
    <xf numFmtId="41" fontId="5" fillId="0" borderId="0" xfId="0" applyNumberFormat="1" applyFont="1" applyBorder="1" applyAlignment="1" applyProtection="1">
      <alignment horizontal="left" indent="1"/>
      <protection locked="0"/>
    </xf>
    <xf numFmtId="0" fontId="0" fillId="0" borderId="0" xfId="0" applyProtection="1">
      <protection locked="0"/>
    </xf>
    <xf numFmtId="41" fontId="0" fillId="0" borderId="0" xfId="0" applyNumberFormat="1" applyProtection="1">
      <protection locked="0"/>
    </xf>
    <xf numFmtId="0" fontId="6" fillId="0" borderId="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right" vertical="center" indent="1"/>
    </xf>
    <xf numFmtId="0" fontId="7" fillId="4" borderId="0" xfId="0" applyFont="1" applyFill="1" applyAlignment="1">
      <alignment horizontal="left" indent="1"/>
    </xf>
    <xf numFmtId="0" fontId="5" fillId="0" borderId="0" xfId="10" applyFont="1" applyBorder="1"/>
    <xf numFmtId="164" fontId="12" fillId="0" borderId="5" xfId="1" applyNumberFormat="1" applyFont="1" applyFill="1" applyBorder="1"/>
    <xf numFmtId="0" fontId="4" fillId="0" borderId="0" xfId="10" applyFont="1" applyBorder="1"/>
    <xf numFmtId="0" fontId="5" fillId="0" borderId="0" xfId="10" applyBorder="1"/>
    <xf numFmtId="0" fontId="4" fillId="0" borderId="0" xfId="0" applyFont="1" applyBorder="1" applyAlignment="1">
      <alignment horizontal="center"/>
    </xf>
    <xf numFmtId="41" fontId="0" fillId="0" borderId="0" xfId="0" applyNumberFormat="1" applyBorder="1"/>
    <xf numFmtId="0" fontId="5" fillId="0" borderId="0" xfId="10"/>
    <xf numFmtId="0" fontId="5" fillId="0" borderId="7" xfId="10" applyBorder="1"/>
    <xf numFmtId="0" fontId="5" fillId="9" borderId="8" xfId="14" applyFont="1" applyFill="1" applyBorder="1" applyAlignment="1">
      <alignment horizontal="center"/>
    </xf>
    <xf numFmtId="0" fontId="4" fillId="0" borderId="0" xfId="10" applyFont="1" applyAlignment="1">
      <alignment horizontal="left" indent="2"/>
    </xf>
    <xf numFmtId="0" fontId="0" fillId="0" borderId="0" xfId="0" applyAlignment="1">
      <alignment horizontal="left" indent="1"/>
    </xf>
    <xf numFmtId="0" fontId="5" fillId="0" borderId="7" xfId="0" applyFont="1" applyBorder="1"/>
    <xf numFmtId="41" fontId="0" fillId="0" borderId="7" xfId="0" applyNumberFormat="1" applyBorder="1"/>
    <xf numFmtId="41" fontId="5" fillId="0" borderId="0" xfId="10" applyNumberFormat="1"/>
    <xf numFmtId="0" fontId="20" fillId="10" borderId="14" xfId="0" applyFont="1" applyFill="1" applyBorder="1" applyAlignment="1">
      <alignment horizontal="center"/>
    </xf>
    <xf numFmtId="0" fontId="5" fillId="0" borderId="0" xfId="14" applyFont="1" applyAlignment="1">
      <alignment horizontal="left" indent="1"/>
    </xf>
    <xf numFmtId="0" fontId="6" fillId="2" borderId="8" xfId="0" applyFont="1" applyFill="1" applyBorder="1" applyAlignment="1">
      <alignment horizontal="center"/>
    </xf>
    <xf numFmtId="0" fontId="5" fillId="0" borderId="0" xfId="0" applyFont="1" applyAlignment="1">
      <alignment horizontal="left" indent="2"/>
    </xf>
    <xf numFmtId="0" fontId="5" fillId="0" borderId="0" xfId="0" quotePrefix="1" applyFont="1" applyAlignment="1">
      <alignment horizontal="left" indent="3"/>
    </xf>
    <xf numFmtId="0" fontId="5" fillId="0" borderId="0" xfId="10" applyAlignment="1">
      <alignment horizontal="left" indent="2"/>
    </xf>
    <xf numFmtId="0" fontId="5" fillId="0" borderId="0" xfId="10" applyBorder="1" applyAlignment="1">
      <alignment horizontal="left" indent="2"/>
    </xf>
    <xf numFmtId="0" fontId="4" fillId="0" borderId="0" xfId="14" applyFont="1" applyAlignment="1">
      <alignment horizontal="left" indent="1"/>
    </xf>
    <xf numFmtId="0" fontId="4" fillId="0" borderId="0" xfId="10" applyFont="1"/>
    <xf numFmtId="41" fontId="4" fillId="5" borderId="0" xfId="0" applyNumberFormat="1" applyFont="1" applyFill="1"/>
    <xf numFmtId="0" fontId="21" fillId="0" borderId="0" xfId="14" applyFont="1"/>
    <xf numFmtId="41" fontId="5" fillId="4" borderId="8" xfId="0" applyNumberFormat="1" applyFont="1" applyFill="1" applyBorder="1"/>
    <xf numFmtId="41" fontId="5" fillId="9" borderId="8" xfId="0" applyNumberFormat="1" applyFont="1" applyFill="1" applyBorder="1"/>
    <xf numFmtId="168" fontId="20" fillId="10" borderId="15" xfId="0" applyNumberFormat="1" applyFont="1" applyFill="1" applyBorder="1" applyAlignment="1">
      <alignment horizontal="center"/>
    </xf>
    <xf numFmtId="168" fontId="20" fillId="10" borderId="15" xfId="0" applyNumberFormat="1" applyFont="1" applyFill="1" applyBorder="1" applyAlignment="1">
      <alignment horizontal="center" wrapText="1"/>
    </xf>
    <xf numFmtId="0" fontId="5" fillId="4" borderId="8" xfId="14" applyFont="1" applyFill="1" applyBorder="1" applyAlignment="1">
      <alignment horizontal="center" wrapText="1"/>
    </xf>
    <xf numFmtId="0" fontId="5" fillId="9" borderId="8" xfId="14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left" indent="1"/>
    </xf>
    <xf numFmtId="0" fontId="5" fillId="0" borderId="8" xfId="0" applyFont="1" applyFill="1" applyBorder="1" applyAlignment="1">
      <alignment horizontal="center"/>
    </xf>
    <xf numFmtId="9" fontId="5" fillId="0" borderId="16" xfId="20" applyFont="1" applyFill="1" applyBorder="1" applyAlignment="1">
      <alignment horizontal="center"/>
    </xf>
    <xf numFmtId="168" fontId="5" fillId="0" borderId="16" xfId="12" applyNumberFormat="1" applyFont="1" applyFill="1" applyBorder="1" applyAlignment="1">
      <alignment horizontal="center"/>
    </xf>
    <xf numFmtId="168" fontId="0" fillId="0" borderId="16" xfId="0" applyNumberFormat="1" applyFill="1" applyBorder="1"/>
    <xf numFmtId="168" fontId="5" fillId="0" borderId="17" xfId="12" applyNumberFormat="1" applyFont="1" applyFill="1" applyBorder="1" applyAlignment="1">
      <alignment horizontal="center"/>
    </xf>
    <xf numFmtId="168" fontId="4" fillId="9" borderId="18" xfId="12" applyNumberFormat="1" applyFont="1" applyFill="1" applyBorder="1" applyAlignment="1">
      <alignment horizontal="center"/>
    </xf>
    <xf numFmtId="0" fontId="5" fillId="4" borderId="8" xfId="14" applyFont="1" applyFill="1" applyBorder="1" applyAlignment="1">
      <alignment horizontal="center"/>
    </xf>
    <xf numFmtId="41" fontId="5" fillId="0" borderId="0" xfId="0" applyNumberFormat="1" applyFont="1" applyAlignment="1">
      <alignment horizontal="right" indent="1"/>
    </xf>
    <xf numFmtId="41" fontId="0" fillId="0" borderId="0" xfId="0" applyNumberFormat="1" applyAlignment="1">
      <alignment horizontal="right" indent="1"/>
    </xf>
    <xf numFmtId="41" fontId="5" fillId="0" borderId="0" xfId="0" applyNumberFormat="1" applyFont="1"/>
    <xf numFmtId="41" fontId="5" fillId="0" borderId="0" xfId="0" quotePrefix="1" applyNumberFormat="1" applyFont="1"/>
    <xf numFmtId="9" fontId="0" fillId="0" borderId="0" xfId="8" applyFont="1" applyAlignment="1">
      <alignment horizontal="center"/>
    </xf>
    <xf numFmtId="41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41" fontId="5" fillId="0" borderId="0" xfId="0" applyNumberFormat="1" applyFont="1" applyAlignment="1">
      <alignment horizontal="left" indent="2"/>
    </xf>
    <xf numFmtId="0" fontId="6" fillId="0" borderId="0" xfId="0" applyFont="1" applyFill="1" applyProtection="1">
      <protection locked="0"/>
    </xf>
    <xf numFmtId="0" fontId="6" fillId="0" borderId="0" xfId="0" applyFont="1" applyFill="1"/>
    <xf numFmtId="0" fontId="6" fillId="0" borderId="0" xfId="0" applyFont="1"/>
    <xf numFmtId="164" fontId="7" fillId="0" borderId="0" xfId="1" applyNumberFormat="1" applyFont="1" applyFill="1" applyBorder="1"/>
    <xf numFmtId="164" fontId="7" fillId="0" borderId="0" xfId="1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Border="1"/>
    <xf numFmtId="164" fontId="6" fillId="3" borderId="4" xfId="1" applyNumberFormat="1" applyFont="1" applyFill="1" applyBorder="1" applyAlignment="1">
      <alignment horizontal="center"/>
    </xf>
    <xf numFmtId="164" fontId="6" fillId="3" borderId="4" xfId="1" applyNumberFormat="1" applyFont="1" applyFill="1" applyBorder="1" applyAlignment="1">
      <alignment horizontal="center" wrapText="1"/>
    </xf>
    <xf numFmtId="0" fontId="6" fillId="0" borderId="0" xfId="0" applyFont="1" applyAlignment="1">
      <alignment horizontal="left" indent="1"/>
    </xf>
    <xf numFmtId="167" fontId="16" fillId="7" borderId="8" xfId="0" applyNumberFormat="1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>
      <alignment horizontal="left" indent="1"/>
    </xf>
    <xf numFmtId="0" fontId="6" fillId="2" borderId="10" xfId="0" applyFont="1" applyFill="1" applyBorder="1" applyAlignment="1">
      <alignment horizontal="left" indent="1"/>
    </xf>
    <xf numFmtId="41" fontId="6" fillId="6" borderId="8" xfId="0" applyNumberFormat="1" applyFont="1" applyFill="1" applyBorder="1" applyProtection="1">
      <protection locked="0"/>
    </xf>
    <xf numFmtId="41" fontId="6" fillId="2" borderId="8" xfId="0" applyNumberFormat="1" applyFont="1" applyFill="1" applyBorder="1"/>
    <xf numFmtId="41" fontId="6" fillId="2" borderId="4" xfId="0" applyNumberFormat="1" applyFont="1" applyFill="1" applyBorder="1"/>
    <xf numFmtId="41" fontId="6" fillId="6" borderId="8" xfId="10" applyNumberFormat="1" applyFont="1" applyFill="1" applyBorder="1" applyProtection="1">
      <protection locked="0"/>
    </xf>
    <xf numFmtId="41" fontId="6" fillId="2" borderId="4" xfId="10" applyNumberFormat="1" applyFont="1" applyFill="1" applyBorder="1"/>
    <xf numFmtId="41" fontId="6" fillId="2" borderId="8" xfId="10" applyNumberFormat="1" applyFont="1" applyFill="1" applyBorder="1"/>
    <xf numFmtId="0" fontId="6" fillId="9" borderId="10" xfId="0" applyFont="1" applyFill="1" applyBorder="1" applyAlignment="1" applyProtection="1">
      <alignment horizontal="left" vertical="center" indent="1"/>
    </xf>
    <xf numFmtId="0" fontId="6" fillId="9" borderId="8" xfId="0" applyFont="1" applyFill="1" applyBorder="1" applyAlignment="1" applyProtection="1">
      <alignment vertical="center"/>
    </xf>
    <xf numFmtId="0" fontId="17" fillId="8" borderId="8" xfId="0" applyFont="1" applyFill="1" applyBorder="1" applyAlignment="1" applyProtection="1">
      <alignment horizontal="center" vertical="center"/>
      <protection locked="0"/>
    </xf>
    <xf numFmtId="42" fontId="17" fillId="8" borderId="8" xfId="0" applyNumberFormat="1" applyFont="1" applyFill="1" applyBorder="1" applyAlignment="1" applyProtection="1">
      <alignment horizontal="left" vertical="center" indent="1"/>
      <protection locked="0"/>
    </xf>
    <xf numFmtId="41" fontId="6" fillId="0" borderId="0" xfId="0" applyNumberFormat="1" applyFont="1" applyBorder="1"/>
    <xf numFmtId="41" fontId="6" fillId="0" borderId="0" xfId="0" applyNumberFormat="1" applyFont="1" applyBorder="1" applyProtection="1">
      <protection locked="0"/>
    </xf>
    <xf numFmtId="0" fontId="13" fillId="0" borderId="0" xfId="0" applyFont="1"/>
    <xf numFmtId="41" fontId="6" fillId="9" borderId="8" xfId="0" applyNumberFormat="1" applyFont="1" applyFill="1" applyBorder="1"/>
    <xf numFmtId="0" fontId="6" fillId="9" borderId="8" xfId="0" applyNumberFormat="1" applyFont="1" applyFill="1" applyBorder="1" applyAlignment="1">
      <alignment horizontal="center"/>
    </xf>
    <xf numFmtId="0" fontId="6" fillId="0" borderId="0" xfId="1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6" fillId="0" borderId="0" xfId="10" applyFont="1" applyProtection="1">
      <protection locked="0"/>
    </xf>
    <xf numFmtId="0" fontId="6" fillId="0" borderId="0" xfId="10" applyFont="1" applyProtection="1">
      <protection locked="0"/>
    </xf>
    <xf numFmtId="41" fontId="5" fillId="0" borderId="0" xfId="10" applyNumberFormat="1" applyFont="1" applyBorder="1" applyAlignment="1" applyProtection="1">
      <alignment horizontal="left" indent="1"/>
      <protection locked="0"/>
    </xf>
    <xf numFmtId="41" fontId="5" fillId="12" borderId="8" xfId="10" applyNumberFormat="1" applyFont="1" applyFill="1" applyBorder="1" applyAlignment="1" applyProtection="1">
      <alignment horizontal="center" vertical="center"/>
      <protection locked="0"/>
    </xf>
    <xf numFmtId="168" fontId="4" fillId="12" borderId="18" xfId="12" applyNumberFormat="1" applyFont="1" applyFill="1" applyBorder="1" applyAlignment="1">
      <alignment horizontal="center"/>
    </xf>
    <xf numFmtId="0" fontId="5" fillId="12" borderId="8" xfId="0" applyNumberFormat="1" applyFont="1" applyFill="1" applyBorder="1" applyAlignment="1" applyProtection="1">
      <alignment horizontal="left" vertical="center" wrapText="1"/>
    </xf>
    <xf numFmtId="41" fontId="4" fillId="0" borderId="0" xfId="0" applyNumberFormat="1" applyFont="1" applyAlignment="1">
      <alignment horizontal="right" vertical="center"/>
    </xf>
    <xf numFmtId="41" fontId="4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168" fontId="4" fillId="12" borderId="18" xfId="12" applyNumberFormat="1" applyFont="1" applyFill="1" applyBorder="1" applyAlignment="1">
      <alignment horizontal="center" vertical="center"/>
    </xf>
    <xf numFmtId="0" fontId="5" fillId="4" borderId="8" xfId="14" applyFont="1" applyFill="1" applyBorder="1" applyAlignment="1">
      <alignment horizontal="center" vertical="center"/>
    </xf>
    <xf numFmtId="0" fontId="5" fillId="9" borderId="8" xfId="14" applyFont="1" applyFill="1" applyBorder="1" applyAlignment="1">
      <alignment horizontal="center" vertical="center"/>
    </xf>
    <xf numFmtId="41" fontId="5" fillId="0" borderId="0" xfId="0" applyNumberFormat="1" applyFont="1" applyBorder="1" applyAlignment="1" applyProtection="1">
      <alignment horizontal="left" vertical="center"/>
      <protection locked="0"/>
    </xf>
    <xf numFmtId="41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41" fontId="5" fillId="0" borderId="0" xfId="0" applyNumberFormat="1" applyFont="1" applyAlignment="1">
      <alignment horizontal="right" vertical="center"/>
    </xf>
    <xf numFmtId="0" fontId="5" fillId="12" borderId="8" xfId="0" applyNumberFormat="1" applyFont="1" applyFill="1" applyBorder="1" applyAlignment="1" applyProtection="1">
      <alignment horizontal="left" vertical="center" wrapText="1"/>
      <protection locked="0"/>
    </xf>
    <xf numFmtId="41" fontId="5" fillId="12" borderId="8" xfId="0" applyNumberFormat="1" applyFont="1" applyFill="1" applyBorder="1" applyAlignment="1" applyProtection="1">
      <alignment horizontal="left" vertical="center"/>
      <protection locked="0"/>
    </xf>
    <xf numFmtId="41" fontId="5" fillId="0" borderId="0" xfId="0" applyNumberFormat="1" applyFont="1" applyAlignment="1">
      <alignment vertical="center"/>
    </xf>
    <xf numFmtId="41" fontId="6" fillId="8" borderId="9" xfId="0" applyNumberFormat="1" applyFont="1" applyFill="1" applyBorder="1" applyAlignment="1" applyProtection="1">
      <alignment horizontal="left" indent="1"/>
      <protection locked="0"/>
    </xf>
    <xf numFmtId="41" fontId="6" fillId="8" borderId="10" xfId="0" applyNumberFormat="1" applyFont="1" applyFill="1" applyBorder="1" applyAlignment="1" applyProtection="1">
      <alignment horizontal="left" indent="1"/>
      <protection locked="0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6" fillId="2" borderId="9" xfId="0" applyFont="1" applyFill="1" applyBorder="1" applyAlignment="1">
      <alignment horizontal="left" vertical="center" indent="1"/>
    </xf>
    <xf numFmtId="0" fontId="6" fillId="2" borderId="6" xfId="0" applyFont="1" applyFill="1" applyBorder="1" applyAlignment="1">
      <alignment horizontal="left" vertical="center" indent="1"/>
    </xf>
    <xf numFmtId="0" fontId="6" fillId="2" borderId="10" xfId="0" applyFont="1" applyFill="1" applyBorder="1" applyAlignment="1">
      <alignment horizontal="left" vertical="center" indent="1"/>
    </xf>
    <xf numFmtId="0" fontId="6" fillId="5" borderId="6" xfId="0" applyFont="1" applyFill="1" applyBorder="1" applyAlignment="1">
      <alignment horizontal="left" indent="1"/>
    </xf>
    <xf numFmtId="0" fontId="6" fillId="5" borderId="10" xfId="0" applyFont="1" applyFill="1" applyBorder="1" applyAlignment="1">
      <alignment horizontal="left" indent="1"/>
    </xf>
    <xf numFmtId="0" fontId="6" fillId="2" borderId="9" xfId="0" applyFont="1" applyFill="1" applyBorder="1" applyAlignment="1">
      <alignment horizontal="left" indent="1"/>
    </xf>
    <xf numFmtId="0" fontId="6" fillId="2" borderId="10" xfId="0" applyFont="1" applyFill="1" applyBorder="1" applyAlignment="1">
      <alignment horizontal="left" indent="1"/>
    </xf>
    <xf numFmtId="41" fontId="7" fillId="9" borderId="9" xfId="0" applyNumberFormat="1" applyFont="1" applyFill="1" applyBorder="1" applyAlignment="1" applyProtection="1">
      <alignment horizontal="left"/>
    </xf>
    <xf numFmtId="41" fontId="7" fillId="9" borderId="10" xfId="0" applyNumberFormat="1" applyFont="1" applyFill="1" applyBorder="1" applyAlignment="1" applyProtection="1">
      <alignment horizontal="left"/>
    </xf>
    <xf numFmtId="0" fontId="15" fillId="5" borderId="11" xfId="10" applyFont="1" applyFill="1" applyBorder="1" applyAlignment="1">
      <alignment horizontal="center"/>
    </xf>
    <xf numFmtId="0" fontId="15" fillId="5" borderId="12" xfId="10" applyFont="1" applyFill="1" applyBorder="1" applyAlignment="1">
      <alignment horizontal="center"/>
    </xf>
    <xf numFmtId="0" fontId="15" fillId="5" borderId="13" xfId="1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0" fillId="0" borderId="0" xfId="0" applyAlignment="1">
      <alignment vertical="center"/>
    </xf>
    <xf numFmtId="9" fontId="0" fillId="0" borderId="0" xfId="0" applyNumberFormat="1" applyAlignment="1">
      <alignment horizontal="center" vertical="center"/>
    </xf>
  </cellXfs>
  <cellStyles count="24">
    <cellStyle name="Comma" xfId="1" builtinId="3"/>
    <cellStyle name="Comma 2" xfId="18"/>
    <cellStyle name="Comma0" xfId="2"/>
    <cellStyle name="Currency 2" xfId="12"/>
    <cellStyle name="Currency 3" xfId="13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Normal 2" xfId="10"/>
    <cellStyle name="Normal 23" xfId="11"/>
    <cellStyle name="Normal 3" xfId="14"/>
    <cellStyle name="Normal 3 2" xfId="15"/>
    <cellStyle name="Normal 3 2 2" xfId="22"/>
    <cellStyle name="Normal 3 3" xfId="21"/>
    <cellStyle name="Normal 4" xfId="16"/>
    <cellStyle name="Normal 5" xfId="17"/>
    <cellStyle name="Normal 6" xfId="19"/>
    <cellStyle name="Normal 6 2" xfId="23"/>
    <cellStyle name="Percent" xfId="8" builtinId="5"/>
    <cellStyle name="Percent 2" xfId="20"/>
    <cellStyle name="Total" xfId="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0000FF"/>
      <color rgb="FFFFCCCC"/>
      <color rgb="FFCCFFCC"/>
      <color rgb="FFE7F2AE"/>
      <color rgb="FFFFFFCC"/>
      <color rgb="FFA6CAF0"/>
      <color rgb="FFE3E3E3"/>
      <color rgb="FF99CCFF"/>
      <color rgb="FFF3EB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L49"/>
  <sheetViews>
    <sheetView tabSelected="1" zoomScale="102" zoomScaleNormal="102" workbookViewId="0">
      <pane ySplit="9" topLeftCell="A10" activePane="bottomLeft" state="frozen"/>
      <selection pane="bottomLeft" activeCell="A10" sqref="A10"/>
    </sheetView>
  </sheetViews>
  <sheetFormatPr defaultColWidth="9.140625" defaultRowHeight="12" x14ac:dyDescent="0.2"/>
  <cols>
    <col min="1" max="1" width="8" style="70" customWidth="1"/>
    <col min="2" max="2" width="24.85546875" style="70" customWidth="1"/>
    <col min="3" max="3" width="22.85546875" style="70" customWidth="1"/>
    <col min="4" max="7" width="16.42578125" style="70" customWidth="1"/>
    <col min="8" max="8" width="1.7109375" style="10" customWidth="1"/>
    <col min="9" max="9" width="11.5703125" style="70" customWidth="1"/>
    <col min="10" max="16384" width="9.140625" style="70"/>
  </cols>
  <sheetData>
    <row r="1" spans="1:12" ht="15.75" thickBot="1" x14ac:dyDescent="0.4">
      <c r="A1" s="2" t="s">
        <v>106</v>
      </c>
      <c r="B1" s="22"/>
      <c r="C1" s="22"/>
      <c r="D1" s="22"/>
      <c r="E1" s="22"/>
      <c r="F1" s="22"/>
      <c r="G1" s="3" t="s">
        <v>7</v>
      </c>
      <c r="H1" s="68"/>
      <c r="I1" s="69"/>
      <c r="J1" s="69"/>
      <c r="L1" s="69"/>
    </row>
    <row r="2" spans="1:12" ht="15" thickTop="1" x14ac:dyDescent="0.35">
      <c r="A2" s="71"/>
      <c r="B2" s="1"/>
      <c r="C2" s="1"/>
      <c r="D2" s="1"/>
      <c r="E2" s="1"/>
      <c r="F2" s="1"/>
      <c r="G2" s="8" t="s">
        <v>6</v>
      </c>
      <c r="H2" s="68"/>
      <c r="I2" s="69"/>
      <c r="J2" s="69"/>
      <c r="K2" s="72"/>
      <c r="L2" s="69"/>
    </row>
    <row r="3" spans="1:12" ht="12.75" customHeight="1" x14ac:dyDescent="0.2">
      <c r="F3" s="119" t="s">
        <v>90</v>
      </c>
      <c r="G3" s="120"/>
      <c r="H3" s="68"/>
      <c r="I3" s="69"/>
      <c r="J3" s="69"/>
    </row>
    <row r="4" spans="1:12" x14ac:dyDescent="0.2">
      <c r="B4" s="121" t="s">
        <v>8</v>
      </c>
      <c r="C4" s="121"/>
      <c r="D4" s="121"/>
      <c r="E4" s="121"/>
      <c r="F4" s="121"/>
      <c r="G4" s="121"/>
    </row>
    <row r="5" spans="1:12" ht="18.75" customHeight="1" x14ac:dyDescent="0.2">
      <c r="B5" s="73"/>
      <c r="C5" s="12" t="s">
        <v>10</v>
      </c>
      <c r="D5" s="122" t="s">
        <v>91</v>
      </c>
      <c r="E5" s="123"/>
      <c r="F5" s="123"/>
      <c r="G5" s="124"/>
    </row>
    <row r="6" spans="1:12" x14ac:dyDescent="0.2">
      <c r="A6" s="74"/>
      <c r="B6" s="74"/>
      <c r="C6" s="74"/>
      <c r="D6" s="7" t="s">
        <v>92</v>
      </c>
      <c r="E6" s="11" t="s">
        <v>92</v>
      </c>
      <c r="F6" s="7" t="s">
        <v>92</v>
      </c>
      <c r="G6" s="7" t="s">
        <v>105</v>
      </c>
    </row>
    <row r="7" spans="1:12" x14ac:dyDescent="0.2">
      <c r="D7" s="75" t="s">
        <v>2</v>
      </c>
      <c r="E7" s="76" t="s">
        <v>5</v>
      </c>
      <c r="F7" s="76" t="s">
        <v>3</v>
      </c>
      <c r="G7" s="75" t="s">
        <v>1</v>
      </c>
    </row>
    <row r="8" spans="1:12" ht="16.5" customHeight="1" x14ac:dyDescent="0.2">
      <c r="A8" s="17"/>
      <c r="B8" s="77"/>
      <c r="C8" s="77"/>
      <c r="D8" s="75" t="s">
        <v>0</v>
      </c>
      <c r="E8" s="75" t="s">
        <v>0</v>
      </c>
      <c r="F8" s="75" t="s">
        <v>0</v>
      </c>
      <c r="G8" s="75" t="s">
        <v>0</v>
      </c>
    </row>
    <row r="9" spans="1:12" ht="17.25" customHeight="1" x14ac:dyDescent="0.2">
      <c r="A9" s="17"/>
      <c r="C9" s="19" t="s">
        <v>25</v>
      </c>
      <c r="D9" s="78"/>
    </row>
    <row r="10" spans="1:12" ht="18" customHeight="1" x14ac:dyDescent="0.2">
      <c r="A10" s="18" t="s">
        <v>22</v>
      </c>
      <c r="B10" s="5" t="s">
        <v>4</v>
      </c>
      <c r="C10" s="5"/>
      <c r="I10" s="99"/>
    </row>
    <row r="11" spans="1:12" ht="18" customHeight="1" x14ac:dyDescent="0.2">
      <c r="A11" s="16">
        <v>4000</v>
      </c>
      <c r="B11" s="79" t="s">
        <v>13</v>
      </c>
      <c r="C11" s="80"/>
      <c r="D11" s="81"/>
      <c r="E11" s="81"/>
      <c r="F11" s="82">
        <f>SUM(D11:E11)</f>
        <v>0</v>
      </c>
      <c r="G11" s="81"/>
      <c r="I11" s="96"/>
      <c r="J11" s="10"/>
      <c r="K11" s="10"/>
      <c r="L11" s="10"/>
    </row>
    <row r="12" spans="1:12" ht="18" customHeight="1" x14ac:dyDescent="0.2">
      <c r="A12" s="16">
        <v>4300</v>
      </c>
      <c r="B12" s="79" t="s">
        <v>14</v>
      </c>
      <c r="C12" s="80"/>
      <c r="D12" s="81"/>
      <c r="E12" s="81"/>
      <c r="F12" s="83">
        <f t="shared" ref="F12:F16" si="0">SUM(D12:E12)</f>
        <v>0</v>
      </c>
      <c r="G12" s="81"/>
      <c r="I12" s="96"/>
      <c r="J12" s="10"/>
      <c r="K12" s="10"/>
      <c r="L12" s="10"/>
    </row>
    <row r="13" spans="1:12" ht="18" customHeight="1" x14ac:dyDescent="0.2">
      <c r="A13" s="16">
        <v>4400</v>
      </c>
      <c r="B13" s="79" t="s">
        <v>15</v>
      </c>
      <c r="C13" s="80"/>
      <c r="D13" s="84">
        <f>'FORM R2-Example'!E44</f>
        <v>25316</v>
      </c>
      <c r="E13" s="84">
        <f>'FORM R2-Example'!E46</f>
        <v>12004</v>
      </c>
      <c r="F13" s="85">
        <f t="shared" si="0"/>
        <v>37320</v>
      </c>
      <c r="G13" s="84">
        <f>'FORM R2-Example'!G42</f>
        <v>42890</v>
      </c>
      <c r="I13" s="96"/>
      <c r="J13" s="10"/>
      <c r="K13" s="10"/>
      <c r="L13" s="10"/>
    </row>
    <row r="14" spans="1:12" ht="18" customHeight="1" x14ac:dyDescent="0.2">
      <c r="A14" s="16">
        <v>4500</v>
      </c>
      <c r="B14" s="79" t="s">
        <v>16</v>
      </c>
      <c r="C14" s="80"/>
      <c r="D14" s="84"/>
      <c r="E14" s="84"/>
      <c r="F14" s="85">
        <f t="shared" si="0"/>
        <v>0</v>
      </c>
      <c r="G14" s="84"/>
      <c r="I14" s="96"/>
      <c r="J14" s="10"/>
      <c r="K14" s="10"/>
      <c r="L14" s="10"/>
    </row>
    <row r="15" spans="1:12" ht="18" customHeight="1" x14ac:dyDescent="0.2">
      <c r="A15" s="16">
        <v>4708</v>
      </c>
      <c r="B15" s="79" t="s">
        <v>17</v>
      </c>
      <c r="C15" s="80"/>
      <c r="D15" s="81"/>
      <c r="E15" s="81"/>
      <c r="F15" s="83">
        <f t="shared" si="0"/>
        <v>0</v>
      </c>
      <c r="G15" s="81"/>
      <c r="I15" s="96"/>
      <c r="J15" s="10"/>
      <c r="K15" s="10"/>
      <c r="L15" s="10"/>
    </row>
    <row r="16" spans="1:12" ht="18" customHeight="1" x14ac:dyDescent="0.2">
      <c r="A16" s="16">
        <v>4800</v>
      </c>
      <c r="B16" s="79" t="s">
        <v>18</v>
      </c>
      <c r="C16" s="80"/>
      <c r="D16" s="81"/>
      <c r="E16" s="81"/>
      <c r="F16" s="85">
        <f t="shared" si="0"/>
        <v>0</v>
      </c>
      <c r="G16" s="81"/>
      <c r="I16" s="96"/>
      <c r="J16" s="10"/>
      <c r="K16" s="10"/>
      <c r="L16" s="10"/>
    </row>
    <row r="17" spans="1:12" ht="18" customHeight="1" x14ac:dyDescent="0.2">
      <c r="A17" s="16">
        <v>4600</v>
      </c>
      <c r="B17" s="125" t="s">
        <v>23</v>
      </c>
      <c r="C17" s="126"/>
      <c r="D17" s="84"/>
      <c r="E17" s="84"/>
      <c r="F17" s="86">
        <f>SUM(D17:E17)</f>
        <v>0</v>
      </c>
      <c r="G17" s="84"/>
      <c r="I17" s="96"/>
      <c r="J17" s="10"/>
      <c r="K17" s="10"/>
      <c r="L17" s="10"/>
    </row>
    <row r="18" spans="1:12" ht="18" customHeight="1" x14ac:dyDescent="0.2">
      <c r="A18" s="16"/>
      <c r="B18" s="87" t="s">
        <v>12</v>
      </c>
      <c r="C18" s="88" t="s">
        <v>11</v>
      </c>
      <c r="D18" s="84"/>
      <c r="E18" s="84"/>
      <c r="F18" s="86">
        <f>SUM(D18:E18)</f>
        <v>0</v>
      </c>
      <c r="G18" s="84"/>
      <c r="I18" s="96"/>
      <c r="J18" s="10"/>
      <c r="K18" s="10"/>
      <c r="L18" s="10"/>
    </row>
    <row r="19" spans="1:12" ht="18" customHeight="1" x14ac:dyDescent="0.2">
      <c r="A19" s="17"/>
      <c r="B19" s="89"/>
      <c r="C19" s="90"/>
      <c r="D19" s="10"/>
      <c r="E19" s="10"/>
      <c r="F19" s="10"/>
      <c r="G19" s="10"/>
      <c r="I19" s="96"/>
      <c r="J19" s="10"/>
      <c r="K19" s="10"/>
      <c r="L19" s="10"/>
    </row>
    <row r="20" spans="1:12" ht="18" customHeight="1" x14ac:dyDescent="0.2">
      <c r="A20" s="17"/>
      <c r="B20" s="89"/>
      <c r="C20" s="90"/>
      <c r="D20" s="10"/>
      <c r="E20" s="10"/>
      <c r="F20" s="10"/>
      <c r="G20" s="10"/>
      <c r="I20" s="96"/>
      <c r="J20" s="10"/>
      <c r="K20" s="10"/>
      <c r="L20" s="10"/>
    </row>
    <row r="21" spans="1:12" ht="18" customHeight="1" x14ac:dyDescent="0.2">
      <c r="A21" s="17"/>
      <c r="B21" s="89"/>
      <c r="C21" s="90"/>
      <c r="D21" s="10"/>
      <c r="E21" s="10"/>
      <c r="F21" s="10"/>
      <c r="G21" s="10"/>
      <c r="I21" s="96"/>
      <c r="J21" s="10"/>
      <c r="K21" s="10"/>
      <c r="L21" s="10"/>
    </row>
    <row r="22" spans="1:12" ht="18" customHeight="1" x14ac:dyDescent="0.2">
      <c r="A22" s="17"/>
      <c r="B22" s="89"/>
      <c r="C22" s="90"/>
      <c r="D22" s="10"/>
      <c r="E22" s="10"/>
      <c r="F22" s="10"/>
      <c r="G22" s="10"/>
      <c r="I22" s="96"/>
      <c r="J22" s="10"/>
      <c r="K22" s="10"/>
      <c r="L22" s="10"/>
    </row>
    <row r="23" spans="1:12" ht="17.25" customHeight="1" x14ac:dyDescent="0.2">
      <c r="A23" s="17"/>
      <c r="B23" s="20" t="s">
        <v>26</v>
      </c>
      <c r="C23" s="20"/>
      <c r="D23" s="82">
        <f>SUM(D11:D17)</f>
        <v>25316</v>
      </c>
      <c r="E23" s="82">
        <f>SUM(E11:E17)</f>
        <v>12004</v>
      </c>
      <c r="F23" s="82">
        <f>SUM(F11:F17)</f>
        <v>37320</v>
      </c>
      <c r="G23" s="82">
        <f>SUM(G11:G17)</f>
        <v>42890</v>
      </c>
      <c r="I23" s="96"/>
      <c r="J23" s="10"/>
      <c r="K23" s="10"/>
      <c r="L23" s="10"/>
    </row>
    <row r="24" spans="1:12" ht="17.25" customHeight="1" x14ac:dyDescent="0.2">
      <c r="A24" s="17"/>
      <c r="B24" s="77"/>
      <c r="C24" s="77"/>
      <c r="I24" s="96"/>
      <c r="J24" s="10"/>
      <c r="K24" s="10"/>
      <c r="L24" s="10"/>
    </row>
    <row r="25" spans="1:12" ht="17.25" customHeight="1" x14ac:dyDescent="0.2">
      <c r="A25" s="17">
        <v>6400</v>
      </c>
      <c r="B25" s="4" t="s">
        <v>19</v>
      </c>
      <c r="C25" s="4"/>
      <c r="D25" s="81"/>
      <c r="E25" s="81"/>
      <c r="F25" s="82">
        <f>SUM(D25:E25)</f>
        <v>0</v>
      </c>
      <c r="G25" s="81"/>
      <c r="I25" s="96"/>
      <c r="J25" s="10"/>
      <c r="K25" s="10"/>
      <c r="L25" s="10"/>
    </row>
    <row r="26" spans="1:12" ht="17.25" customHeight="1" x14ac:dyDescent="0.2">
      <c r="A26" s="17"/>
      <c r="B26" s="20" t="s">
        <v>28</v>
      </c>
      <c r="C26" s="20"/>
      <c r="D26" s="91"/>
      <c r="E26" s="91"/>
      <c r="F26" s="91"/>
      <c r="G26" s="91"/>
      <c r="H26" s="92"/>
      <c r="I26" s="96"/>
      <c r="J26" s="10"/>
      <c r="K26" s="10"/>
      <c r="L26" s="10"/>
    </row>
    <row r="27" spans="1:12" ht="17.25" customHeight="1" x14ac:dyDescent="0.2">
      <c r="B27" s="93"/>
      <c r="C27" s="93"/>
      <c r="I27" s="96"/>
      <c r="J27" s="10"/>
      <c r="K27" s="10"/>
      <c r="L27" s="10"/>
    </row>
    <row r="28" spans="1:12" x14ac:dyDescent="0.2">
      <c r="A28" s="6"/>
      <c r="B28" s="5" t="s">
        <v>21</v>
      </c>
      <c r="C28" s="5"/>
      <c r="I28" s="96"/>
      <c r="J28" s="10"/>
      <c r="K28" s="10"/>
      <c r="L28" s="10"/>
    </row>
    <row r="29" spans="1:12" ht="17.25" customHeight="1" x14ac:dyDescent="0.2">
      <c r="B29" s="127" t="s">
        <v>107</v>
      </c>
      <c r="C29" s="128"/>
      <c r="D29" s="81">
        <f>'FORM R2-Example'!E44</f>
        <v>25316</v>
      </c>
      <c r="I29" s="96"/>
      <c r="J29" s="10"/>
      <c r="K29" s="10"/>
      <c r="L29" s="10"/>
    </row>
    <row r="30" spans="1:12" ht="17.25" customHeight="1" x14ac:dyDescent="0.2">
      <c r="B30" s="127" t="s">
        <v>108</v>
      </c>
      <c r="C30" s="128"/>
      <c r="D30" s="81"/>
      <c r="I30" s="96"/>
      <c r="J30" s="10"/>
      <c r="K30" s="10"/>
      <c r="L30" s="10"/>
    </row>
    <row r="31" spans="1:12" ht="17.25" customHeight="1" x14ac:dyDescent="0.2">
      <c r="B31" s="129" t="s">
        <v>24</v>
      </c>
      <c r="C31" s="130"/>
      <c r="E31" s="94" t="str">
        <f>E6&amp;" "&amp;E7</f>
        <v>FY21 PROJECTED</v>
      </c>
      <c r="G31" s="95" t="str">
        <f>G6&amp;" "&amp;G7</f>
        <v>FY22 BUDGET</v>
      </c>
      <c r="I31" s="96"/>
      <c r="J31" s="10"/>
      <c r="K31" s="10"/>
      <c r="L31" s="10"/>
    </row>
    <row r="32" spans="1:12" ht="17.25" customHeight="1" x14ac:dyDescent="0.2">
      <c r="A32" s="70">
        <v>1</v>
      </c>
      <c r="B32" s="117"/>
      <c r="C32" s="118"/>
      <c r="E32" s="81">
        <f>'FORM R2-Example'!E46</f>
        <v>12004</v>
      </c>
      <c r="G32" s="81">
        <f>'FORM R2-Example'!G42</f>
        <v>42890</v>
      </c>
      <c r="I32" s="96"/>
      <c r="J32" s="10"/>
      <c r="K32" s="10"/>
      <c r="L32" s="10"/>
    </row>
    <row r="33" spans="1:12" ht="17.25" customHeight="1" x14ac:dyDescent="0.2">
      <c r="A33" s="70">
        <v>2</v>
      </c>
      <c r="B33" s="117"/>
      <c r="C33" s="118"/>
      <c r="E33" s="81"/>
      <c r="G33" s="81"/>
      <c r="I33" s="96"/>
      <c r="J33" s="10"/>
      <c r="K33" s="10"/>
      <c r="L33" s="10"/>
    </row>
    <row r="34" spans="1:12" ht="17.25" customHeight="1" x14ac:dyDescent="0.2">
      <c r="A34" s="70">
        <v>3</v>
      </c>
      <c r="B34" s="117"/>
      <c r="C34" s="118"/>
      <c r="E34" s="81"/>
      <c r="G34" s="81"/>
      <c r="I34" s="96"/>
      <c r="J34" s="10"/>
      <c r="K34" s="10"/>
      <c r="L34" s="10"/>
    </row>
    <row r="35" spans="1:12" ht="17.25" customHeight="1" x14ac:dyDescent="0.2">
      <c r="A35" s="70">
        <v>4</v>
      </c>
      <c r="B35" s="117"/>
      <c r="C35" s="118"/>
      <c r="E35" s="81"/>
      <c r="G35" s="81"/>
      <c r="I35" s="96"/>
      <c r="J35" s="10"/>
      <c r="K35" s="10"/>
      <c r="L35" s="10"/>
    </row>
    <row r="36" spans="1:12" ht="17.25" customHeight="1" x14ac:dyDescent="0.2">
      <c r="A36" s="70">
        <v>5</v>
      </c>
      <c r="B36" s="117"/>
      <c r="C36" s="118"/>
      <c r="E36" s="81"/>
      <c r="G36" s="81"/>
      <c r="I36" s="96"/>
      <c r="J36" s="10"/>
      <c r="K36" s="10"/>
      <c r="L36" s="10"/>
    </row>
    <row r="37" spans="1:12" ht="17.25" customHeight="1" x14ac:dyDescent="0.2">
      <c r="A37" s="17">
        <v>8000</v>
      </c>
      <c r="B37" s="20" t="s">
        <v>27</v>
      </c>
      <c r="C37" s="20"/>
      <c r="D37" s="82">
        <f>SUM(D29:D36)</f>
        <v>25316</v>
      </c>
      <c r="E37" s="82">
        <f>SUM(E29:E36)</f>
        <v>12004</v>
      </c>
      <c r="F37" s="82">
        <f>SUM(D37:E37)</f>
        <v>37320</v>
      </c>
      <c r="G37" s="82">
        <f>SUM(G29:G36)</f>
        <v>42890</v>
      </c>
      <c r="I37" s="96"/>
      <c r="J37" s="10"/>
      <c r="K37" s="10"/>
      <c r="L37" s="10"/>
    </row>
    <row r="38" spans="1:12" ht="7.5" customHeight="1" x14ac:dyDescent="0.2">
      <c r="A38" s="6"/>
    </row>
    <row r="40" spans="1:12" x14ac:dyDescent="0.2">
      <c r="B40" s="10"/>
      <c r="C40" s="10"/>
      <c r="D40" s="10"/>
      <c r="E40" s="10"/>
      <c r="F40" s="10"/>
      <c r="G40" s="10"/>
    </row>
    <row r="41" spans="1:12" x14ac:dyDescent="0.2">
      <c r="B41" s="10"/>
      <c r="C41" s="10"/>
      <c r="D41" s="10"/>
      <c r="E41" s="10"/>
      <c r="F41" s="10"/>
      <c r="G41" s="10"/>
    </row>
    <row r="42" spans="1:12" x14ac:dyDescent="0.2">
      <c r="B42" s="10"/>
      <c r="C42" s="10"/>
      <c r="D42" s="10"/>
      <c r="E42" s="10"/>
      <c r="F42" s="10"/>
      <c r="G42" s="10"/>
    </row>
    <row r="43" spans="1:12" x14ac:dyDescent="0.2">
      <c r="B43" s="10"/>
      <c r="C43" s="10"/>
      <c r="D43" s="10"/>
      <c r="E43" s="10"/>
      <c r="F43" s="10"/>
      <c r="G43" s="10"/>
    </row>
    <row r="44" spans="1:12" x14ac:dyDescent="0.2">
      <c r="B44" s="10"/>
      <c r="C44" s="10"/>
      <c r="D44" s="10"/>
      <c r="E44" s="10"/>
      <c r="F44" s="10"/>
      <c r="G44" s="10"/>
    </row>
    <row r="45" spans="1:12" x14ac:dyDescent="0.2">
      <c r="B45" s="10"/>
      <c r="C45" s="10"/>
      <c r="D45" s="10"/>
      <c r="E45" s="10"/>
      <c r="F45" s="10"/>
      <c r="G45" s="10"/>
    </row>
    <row r="46" spans="1:12" x14ac:dyDescent="0.2">
      <c r="B46" s="10"/>
      <c r="C46" s="10"/>
      <c r="D46" s="10"/>
      <c r="E46" s="10"/>
      <c r="F46" s="10"/>
      <c r="G46" s="10"/>
    </row>
    <row r="47" spans="1:12" x14ac:dyDescent="0.2">
      <c r="B47" s="10"/>
      <c r="C47" s="10"/>
      <c r="D47" s="10"/>
      <c r="E47" s="10"/>
      <c r="F47" s="10"/>
      <c r="G47" s="10"/>
    </row>
    <row r="48" spans="1:12" x14ac:dyDescent="0.2">
      <c r="B48" s="10"/>
      <c r="C48" s="10"/>
      <c r="D48" s="10"/>
      <c r="E48" s="10"/>
      <c r="F48" s="10"/>
      <c r="G48" s="10"/>
    </row>
    <row r="49" spans="2:7" x14ac:dyDescent="0.2">
      <c r="B49" s="10"/>
      <c r="C49" s="10"/>
      <c r="D49" s="10"/>
      <c r="E49" s="10"/>
      <c r="F49" s="10"/>
      <c r="G49" s="10"/>
    </row>
  </sheetData>
  <sheetProtection password="CC75" sheet="1" objects="1" scenarios="1"/>
  <mergeCells count="12">
    <mergeCell ref="B36:C36"/>
    <mergeCell ref="F3:G3"/>
    <mergeCell ref="B4:G4"/>
    <mergeCell ref="D5:G5"/>
    <mergeCell ref="B17:C17"/>
    <mergeCell ref="B29:C29"/>
    <mergeCell ref="B30:C30"/>
    <mergeCell ref="B31:C31"/>
    <mergeCell ref="B32:C32"/>
    <mergeCell ref="B33:C33"/>
    <mergeCell ref="B34:C34"/>
    <mergeCell ref="B35:C35"/>
  </mergeCells>
  <dataValidations count="4">
    <dataValidation errorStyle="warning" allowBlank="1" showInputMessage="1" showErrorMessage="1" errorTitle="Month End Date" error="Enter Period from Report Used:_x000a__x000a_FY 2019 - 07 January_x000a_FY 2019 - 08 February_x000a_FY 2019 - 09 March_x000a_FY 2019 - 10 April_x000a_FY 2019 - 11 May" promptTitle="Month End Report Period" prompt="Use the last CLOSED PERIOD in the Workday Manager Balance report for the Year-To-Date amounts. " sqref="D9"/>
    <dataValidation type="whole" errorStyle="information" allowBlank="1" showInputMessage="1" showErrorMessage="1" errorTitle="Recharge Account" error="Recharge Accounts are credits and should be negative." sqref="D25:G25">
      <formula1>-999999999999999</formula1>
      <formula2>0</formula2>
    </dataValidation>
    <dataValidation allowBlank="1" showInputMessage="1" showErrorMessage="1" prompt="Protected cells will not accept data entry.  Using the &quot;tab&quot; key will move you to a cell that accepts data entry (color coded in gray).  _x000a__x000a_" sqref="A1"/>
    <dataValidation allowBlank="1" showInputMessage="1" showErrorMessage="1" prompt="Protected cells will not accept data entry.  Using the &quot;tab&quot; key will move you to a cell that accepts data entry.  _x000a__x000a_When completed, the two green fields to the right must equal 0.  The two blue fields must be a positive figure." sqref="A2"/>
  </dataValidations>
  <printOptions horizontalCentered="1"/>
  <pageMargins left="0.5" right="0.25" top="0.25" bottom="0.75" header="0.5" footer="0.5"/>
  <pageSetup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L49"/>
  <sheetViews>
    <sheetView zoomScale="102" zoomScaleNormal="102" workbookViewId="0">
      <pane ySplit="9" topLeftCell="A10" activePane="bottomLeft" state="frozen"/>
      <selection pane="bottomLeft" activeCell="A10" sqref="A10"/>
    </sheetView>
  </sheetViews>
  <sheetFormatPr defaultColWidth="9.140625" defaultRowHeight="12" x14ac:dyDescent="0.2"/>
  <cols>
    <col min="1" max="1" width="8" style="70" customWidth="1"/>
    <col min="2" max="2" width="24.85546875" style="70" customWidth="1"/>
    <col min="3" max="3" width="22.85546875" style="70" customWidth="1"/>
    <col min="4" max="7" width="16.42578125" style="70" customWidth="1"/>
    <col min="8" max="8" width="1.7109375" style="10" customWidth="1"/>
    <col min="9" max="9" width="11.5703125" style="70" customWidth="1"/>
    <col min="10" max="16384" width="9.140625" style="70"/>
  </cols>
  <sheetData>
    <row r="1" spans="1:12" ht="15.75" thickBot="1" x14ac:dyDescent="0.4">
      <c r="A1" s="2" t="s">
        <v>106</v>
      </c>
      <c r="B1" s="22"/>
      <c r="C1" s="22"/>
      <c r="D1" s="22"/>
      <c r="E1" s="22"/>
      <c r="F1" s="22"/>
      <c r="G1" s="3" t="s">
        <v>7</v>
      </c>
      <c r="H1" s="68"/>
      <c r="I1" s="69"/>
      <c r="J1" s="69"/>
      <c r="L1" s="69"/>
    </row>
    <row r="2" spans="1:12" ht="15" thickTop="1" x14ac:dyDescent="0.35">
      <c r="A2" s="71"/>
      <c r="B2" s="1"/>
      <c r="C2" s="1"/>
      <c r="D2" s="1"/>
      <c r="E2" s="1"/>
      <c r="F2" s="1"/>
      <c r="G2" s="8" t="s">
        <v>6</v>
      </c>
      <c r="H2" s="68"/>
      <c r="I2" s="69"/>
      <c r="J2" s="69"/>
      <c r="K2" s="72"/>
      <c r="L2" s="69"/>
    </row>
    <row r="3" spans="1:12" ht="12.75" customHeight="1" x14ac:dyDescent="0.2">
      <c r="F3" s="119" t="s">
        <v>90</v>
      </c>
      <c r="G3" s="120"/>
      <c r="H3" s="68"/>
      <c r="I3" s="69"/>
      <c r="J3" s="69"/>
    </row>
    <row r="4" spans="1:12" x14ac:dyDescent="0.2">
      <c r="B4" s="121" t="s">
        <v>8</v>
      </c>
      <c r="C4" s="121"/>
      <c r="D4" s="121"/>
      <c r="E4" s="121"/>
      <c r="F4" s="121"/>
      <c r="G4" s="121"/>
    </row>
    <row r="5" spans="1:12" ht="18.75" customHeight="1" x14ac:dyDescent="0.2">
      <c r="B5" s="73"/>
      <c r="C5" s="12" t="s">
        <v>10</v>
      </c>
      <c r="D5" s="122" t="s">
        <v>91</v>
      </c>
      <c r="E5" s="123"/>
      <c r="F5" s="123"/>
      <c r="G5" s="124"/>
    </row>
    <row r="6" spans="1:12" x14ac:dyDescent="0.2">
      <c r="A6" s="74"/>
      <c r="B6" s="74"/>
      <c r="C6" s="74"/>
      <c r="D6" s="7" t="s">
        <v>92</v>
      </c>
      <c r="E6" s="11" t="s">
        <v>92</v>
      </c>
      <c r="F6" s="7" t="s">
        <v>92</v>
      </c>
      <c r="G6" s="7" t="s">
        <v>105</v>
      </c>
    </row>
    <row r="7" spans="1:12" x14ac:dyDescent="0.2">
      <c r="D7" s="75" t="s">
        <v>2</v>
      </c>
      <c r="E7" s="76" t="s">
        <v>5</v>
      </c>
      <c r="F7" s="76" t="s">
        <v>3</v>
      </c>
      <c r="G7" s="75" t="s">
        <v>1</v>
      </c>
    </row>
    <row r="8" spans="1:12" ht="16.5" customHeight="1" x14ac:dyDescent="0.2">
      <c r="A8" s="17"/>
      <c r="B8" s="77"/>
      <c r="C8" s="77"/>
      <c r="D8" s="75" t="s">
        <v>0</v>
      </c>
      <c r="E8" s="75" t="s">
        <v>0</v>
      </c>
      <c r="F8" s="75" t="s">
        <v>0</v>
      </c>
      <c r="G8" s="75" t="s">
        <v>0</v>
      </c>
    </row>
    <row r="9" spans="1:12" ht="17.25" customHeight="1" x14ac:dyDescent="0.2">
      <c r="A9" s="17"/>
      <c r="C9" s="19" t="s">
        <v>25</v>
      </c>
      <c r="D9" s="78"/>
    </row>
    <row r="10" spans="1:12" ht="18" customHeight="1" x14ac:dyDescent="0.2">
      <c r="A10" s="18" t="s">
        <v>22</v>
      </c>
      <c r="B10" s="5" t="s">
        <v>4</v>
      </c>
      <c r="C10" s="5"/>
    </row>
    <row r="11" spans="1:12" ht="18" customHeight="1" x14ac:dyDescent="0.2">
      <c r="A11" s="16">
        <v>4000</v>
      </c>
      <c r="B11" s="79" t="s">
        <v>13</v>
      </c>
      <c r="C11" s="80"/>
      <c r="D11" s="81"/>
      <c r="E11" s="81"/>
      <c r="F11" s="82">
        <f>SUM(D11:E11)</f>
        <v>0</v>
      </c>
      <c r="G11" s="81"/>
      <c r="I11" s="98"/>
      <c r="J11" s="10"/>
      <c r="K11" s="10"/>
      <c r="L11" s="10"/>
    </row>
    <row r="12" spans="1:12" ht="18" customHeight="1" x14ac:dyDescent="0.2">
      <c r="A12" s="16">
        <v>4300</v>
      </c>
      <c r="B12" s="79" t="s">
        <v>14</v>
      </c>
      <c r="C12" s="80"/>
      <c r="D12" s="81"/>
      <c r="E12" s="81"/>
      <c r="F12" s="83">
        <f t="shared" ref="F12:F16" si="0">SUM(D12:E12)</f>
        <v>0</v>
      </c>
      <c r="G12" s="81"/>
      <c r="I12" s="98"/>
      <c r="J12" s="10"/>
      <c r="K12" s="10"/>
      <c r="L12" s="10"/>
    </row>
    <row r="13" spans="1:12" ht="18" customHeight="1" x14ac:dyDescent="0.2">
      <c r="A13" s="16">
        <v>4400</v>
      </c>
      <c r="B13" s="79" t="s">
        <v>15</v>
      </c>
      <c r="C13" s="80"/>
      <c r="D13" s="84">
        <f>'FORM R2-Example'!E60</f>
        <v>635000</v>
      </c>
      <c r="E13" s="84">
        <f>'FORM R2-Example'!E62</f>
        <v>-118487.33333333331</v>
      </c>
      <c r="F13" s="85">
        <f t="shared" si="0"/>
        <v>516512.66666666669</v>
      </c>
      <c r="G13" s="84">
        <f>'FORM R2-Example'!G58</f>
        <v>557833.68000000005</v>
      </c>
      <c r="I13" s="98"/>
      <c r="J13" s="10"/>
      <c r="K13" s="10"/>
      <c r="L13" s="10"/>
    </row>
    <row r="14" spans="1:12" ht="18" customHeight="1" x14ac:dyDescent="0.2">
      <c r="A14" s="16">
        <v>4500</v>
      </c>
      <c r="B14" s="79" t="s">
        <v>16</v>
      </c>
      <c r="C14" s="80"/>
      <c r="D14" s="84"/>
      <c r="E14" s="84"/>
      <c r="F14" s="85">
        <f t="shared" si="0"/>
        <v>0</v>
      </c>
      <c r="G14" s="84"/>
      <c r="I14" s="98"/>
      <c r="J14" s="10"/>
      <c r="K14" s="10"/>
      <c r="L14" s="10"/>
    </row>
    <row r="15" spans="1:12" ht="18" customHeight="1" x14ac:dyDescent="0.2">
      <c r="A15" s="16">
        <v>4708</v>
      </c>
      <c r="B15" s="79" t="s">
        <v>17</v>
      </c>
      <c r="C15" s="80"/>
      <c r="D15" s="81"/>
      <c r="E15" s="81"/>
      <c r="F15" s="83">
        <f t="shared" si="0"/>
        <v>0</v>
      </c>
      <c r="G15" s="81"/>
      <c r="I15" s="98"/>
      <c r="J15" s="10"/>
      <c r="K15" s="10"/>
      <c r="L15" s="10"/>
    </row>
    <row r="16" spans="1:12" ht="18" customHeight="1" x14ac:dyDescent="0.2">
      <c r="A16" s="16">
        <v>4800</v>
      </c>
      <c r="B16" s="79" t="s">
        <v>18</v>
      </c>
      <c r="C16" s="80"/>
      <c r="D16" s="81"/>
      <c r="E16" s="81"/>
      <c r="F16" s="83">
        <f t="shared" si="0"/>
        <v>0</v>
      </c>
      <c r="G16" s="81"/>
      <c r="I16" s="98"/>
      <c r="J16" s="10"/>
      <c r="K16" s="10"/>
      <c r="L16" s="10"/>
    </row>
    <row r="17" spans="1:12" ht="18" customHeight="1" x14ac:dyDescent="0.2">
      <c r="A17" s="16">
        <v>4600</v>
      </c>
      <c r="B17" s="125" t="s">
        <v>23</v>
      </c>
      <c r="C17" s="126"/>
      <c r="D17" s="84"/>
      <c r="E17" s="84"/>
      <c r="F17" s="86">
        <f>SUM(D17:E17)</f>
        <v>0</v>
      </c>
      <c r="G17" s="84"/>
      <c r="I17" s="98"/>
      <c r="J17" s="10"/>
      <c r="K17" s="10"/>
      <c r="L17" s="10"/>
    </row>
    <row r="18" spans="1:12" ht="18" customHeight="1" x14ac:dyDescent="0.2">
      <c r="A18" s="16"/>
      <c r="B18" s="87" t="s">
        <v>12</v>
      </c>
      <c r="C18" s="88" t="s">
        <v>11</v>
      </c>
      <c r="D18" s="84"/>
      <c r="E18" s="84"/>
      <c r="F18" s="86">
        <f>SUM(D18:E18)</f>
        <v>0</v>
      </c>
      <c r="G18" s="84"/>
      <c r="I18" s="98"/>
      <c r="J18" s="10"/>
      <c r="K18" s="10"/>
      <c r="L18" s="10"/>
    </row>
    <row r="19" spans="1:12" ht="18" customHeight="1" x14ac:dyDescent="0.2">
      <c r="A19" s="17"/>
      <c r="B19" s="89"/>
      <c r="C19" s="90"/>
      <c r="D19" s="10"/>
      <c r="E19" s="10"/>
      <c r="F19" s="10"/>
      <c r="G19" s="10"/>
      <c r="I19" s="98"/>
      <c r="J19" s="10"/>
      <c r="K19" s="10"/>
      <c r="L19" s="10"/>
    </row>
    <row r="20" spans="1:12" ht="18" customHeight="1" x14ac:dyDescent="0.2">
      <c r="A20" s="17"/>
      <c r="B20" s="89"/>
      <c r="C20" s="90"/>
      <c r="D20" s="10"/>
      <c r="E20" s="10"/>
      <c r="F20" s="10"/>
      <c r="G20" s="10"/>
      <c r="I20" s="98"/>
      <c r="J20" s="10"/>
      <c r="K20" s="10"/>
      <c r="L20" s="10"/>
    </row>
    <row r="21" spans="1:12" ht="18" customHeight="1" x14ac:dyDescent="0.2">
      <c r="A21" s="17"/>
      <c r="B21" s="89"/>
      <c r="C21" s="90"/>
      <c r="D21" s="10"/>
      <c r="E21" s="10"/>
      <c r="F21" s="10"/>
      <c r="G21" s="10"/>
      <c r="I21" s="98"/>
      <c r="J21" s="10"/>
      <c r="K21" s="10"/>
      <c r="L21" s="10"/>
    </row>
    <row r="22" spans="1:12" ht="18" customHeight="1" x14ac:dyDescent="0.2">
      <c r="A22" s="17"/>
      <c r="B22" s="89"/>
      <c r="C22" s="90"/>
      <c r="D22" s="10"/>
      <c r="E22" s="10"/>
      <c r="F22" s="10"/>
      <c r="G22" s="10"/>
      <c r="I22" s="98"/>
      <c r="J22" s="10"/>
      <c r="K22" s="10"/>
      <c r="L22" s="10"/>
    </row>
    <row r="23" spans="1:12" ht="17.25" customHeight="1" x14ac:dyDescent="0.2">
      <c r="A23" s="17"/>
      <c r="B23" s="20" t="s">
        <v>26</v>
      </c>
      <c r="C23" s="20"/>
      <c r="D23" s="82">
        <f>SUM(D11:D17)</f>
        <v>635000</v>
      </c>
      <c r="E23" s="82">
        <f>SUM(E11:E17)</f>
        <v>-118487.33333333331</v>
      </c>
      <c r="F23" s="82">
        <f>SUM(F11:F17)</f>
        <v>516512.66666666669</v>
      </c>
      <c r="G23" s="82">
        <f>SUM(G11:G17)</f>
        <v>557833.68000000005</v>
      </c>
      <c r="I23" s="98"/>
      <c r="J23" s="10"/>
      <c r="K23" s="10"/>
      <c r="L23" s="10"/>
    </row>
    <row r="24" spans="1:12" ht="17.25" customHeight="1" x14ac:dyDescent="0.2">
      <c r="A24" s="17"/>
      <c r="B24" s="77"/>
      <c r="C24" s="77"/>
      <c r="I24" s="98"/>
      <c r="J24" s="10"/>
      <c r="K24" s="10"/>
      <c r="L24" s="10"/>
    </row>
    <row r="25" spans="1:12" ht="17.25" customHeight="1" x14ac:dyDescent="0.2">
      <c r="A25" s="17">
        <v>6400</v>
      </c>
      <c r="B25" s="4" t="s">
        <v>19</v>
      </c>
      <c r="C25" s="4"/>
      <c r="D25" s="81"/>
      <c r="E25" s="81"/>
      <c r="F25" s="82">
        <f>SUM(D25:E25)</f>
        <v>0</v>
      </c>
      <c r="G25" s="81"/>
      <c r="I25" s="98"/>
      <c r="J25" s="10"/>
      <c r="K25" s="10"/>
      <c r="L25" s="10"/>
    </row>
    <row r="26" spans="1:12" ht="17.25" customHeight="1" x14ac:dyDescent="0.2">
      <c r="A26" s="17"/>
      <c r="B26" s="20" t="s">
        <v>28</v>
      </c>
      <c r="C26" s="20"/>
      <c r="D26" s="91"/>
      <c r="E26" s="91"/>
      <c r="F26" s="91"/>
      <c r="G26" s="91"/>
      <c r="H26" s="92"/>
      <c r="I26" s="98"/>
      <c r="J26" s="10"/>
      <c r="K26" s="10"/>
      <c r="L26" s="10"/>
    </row>
    <row r="27" spans="1:12" ht="17.25" customHeight="1" x14ac:dyDescent="0.2">
      <c r="B27" s="93"/>
      <c r="C27" s="93"/>
      <c r="I27" s="98"/>
      <c r="J27" s="10"/>
      <c r="K27" s="10"/>
      <c r="L27" s="10"/>
    </row>
    <row r="28" spans="1:12" x14ac:dyDescent="0.2">
      <c r="A28" s="6"/>
      <c r="B28" s="5" t="s">
        <v>21</v>
      </c>
      <c r="C28" s="5"/>
      <c r="I28" s="98"/>
      <c r="J28" s="10"/>
      <c r="K28" s="10"/>
      <c r="L28" s="10"/>
    </row>
    <row r="29" spans="1:12" ht="17.25" customHeight="1" x14ac:dyDescent="0.2">
      <c r="B29" s="127" t="s">
        <v>107</v>
      </c>
      <c r="C29" s="128"/>
      <c r="D29" s="81"/>
      <c r="I29" s="98"/>
      <c r="J29" s="10"/>
      <c r="K29" s="10"/>
      <c r="L29" s="10"/>
    </row>
    <row r="30" spans="1:12" ht="17.25" customHeight="1" x14ac:dyDescent="0.2">
      <c r="B30" s="127" t="s">
        <v>108</v>
      </c>
      <c r="C30" s="128"/>
      <c r="D30" s="81"/>
      <c r="I30" s="98"/>
      <c r="J30" s="10"/>
      <c r="K30" s="10"/>
      <c r="L30" s="10"/>
    </row>
    <row r="31" spans="1:12" ht="17.25" customHeight="1" x14ac:dyDescent="0.2">
      <c r="B31" s="129" t="s">
        <v>24</v>
      </c>
      <c r="C31" s="130"/>
      <c r="E31" s="94" t="str">
        <f>E6&amp;" "&amp;E7</f>
        <v>FY21 PROJECTED</v>
      </c>
      <c r="G31" s="95" t="str">
        <f>G6&amp;" "&amp;G7</f>
        <v>FY22 BUDGET</v>
      </c>
      <c r="I31" s="98"/>
      <c r="J31" s="10"/>
      <c r="K31" s="10"/>
      <c r="L31" s="10"/>
    </row>
    <row r="32" spans="1:12" ht="17.25" customHeight="1" x14ac:dyDescent="0.2">
      <c r="A32" s="70">
        <v>1</v>
      </c>
      <c r="B32" s="117"/>
      <c r="C32" s="118"/>
      <c r="E32" s="81"/>
      <c r="G32" s="81"/>
      <c r="I32" s="98"/>
      <c r="J32" s="10"/>
      <c r="K32" s="10"/>
      <c r="L32" s="10"/>
    </row>
    <row r="33" spans="1:12" ht="17.25" customHeight="1" x14ac:dyDescent="0.2">
      <c r="A33" s="70">
        <v>2</v>
      </c>
      <c r="B33" s="117"/>
      <c r="C33" s="118"/>
      <c r="E33" s="81"/>
      <c r="G33" s="81"/>
      <c r="I33" s="98"/>
      <c r="J33" s="10"/>
      <c r="K33" s="10"/>
      <c r="L33" s="10"/>
    </row>
    <row r="34" spans="1:12" ht="17.25" customHeight="1" x14ac:dyDescent="0.2">
      <c r="A34" s="70">
        <v>3</v>
      </c>
      <c r="B34" s="117"/>
      <c r="C34" s="118"/>
      <c r="E34" s="81"/>
      <c r="G34" s="81"/>
      <c r="I34" s="98"/>
      <c r="J34" s="10"/>
      <c r="K34" s="10"/>
      <c r="L34" s="10"/>
    </row>
    <row r="35" spans="1:12" ht="17.25" customHeight="1" x14ac:dyDescent="0.2">
      <c r="A35" s="70">
        <v>4</v>
      </c>
      <c r="B35" s="117"/>
      <c r="C35" s="118"/>
      <c r="E35" s="81"/>
      <c r="G35" s="81"/>
      <c r="I35" s="98"/>
      <c r="J35" s="10"/>
      <c r="K35" s="10"/>
      <c r="L35" s="10"/>
    </row>
    <row r="36" spans="1:12" ht="17.25" customHeight="1" x14ac:dyDescent="0.2">
      <c r="A36" s="70">
        <v>5</v>
      </c>
      <c r="B36" s="117"/>
      <c r="C36" s="118"/>
      <c r="E36" s="81"/>
      <c r="G36" s="81"/>
      <c r="I36" s="98"/>
      <c r="J36" s="10"/>
      <c r="K36" s="10"/>
      <c r="L36" s="10"/>
    </row>
    <row r="37" spans="1:12" ht="17.25" customHeight="1" x14ac:dyDescent="0.2">
      <c r="A37" s="17">
        <v>8000</v>
      </c>
      <c r="B37" s="20" t="s">
        <v>27</v>
      </c>
      <c r="C37" s="20"/>
      <c r="D37" s="82">
        <f>SUM(D29:D36)</f>
        <v>0</v>
      </c>
      <c r="E37" s="82">
        <f>SUM(E29:E36)</f>
        <v>0</v>
      </c>
      <c r="F37" s="82">
        <f>SUM(D37:E37)</f>
        <v>0</v>
      </c>
      <c r="G37" s="82">
        <f>SUM(G29:G36)</f>
        <v>0</v>
      </c>
      <c r="I37" s="98"/>
      <c r="J37" s="10"/>
      <c r="K37" s="10"/>
      <c r="L37" s="10"/>
    </row>
    <row r="38" spans="1:12" ht="7.5" customHeight="1" x14ac:dyDescent="0.2">
      <c r="A38" s="6"/>
    </row>
    <row r="40" spans="1:12" x14ac:dyDescent="0.2">
      <c r="B40" s="10"/>
      <c r="C40" s="10"/>
      <c r="D40" s="10"/>
      <c r="E40" s="10"/>
      <c r="F40" s="10"/>
      <c r="G40" s="10"/>
    </row>
    <row r="41" spans="1:12" x14ac:dyDescent="0.2">
      <c r="B41" s="10"/>
      <c r="C41" s="10"/>
      <c r="D41" s="10"/>
      <c r="E41" s="10"/>
      <c r="F41" s="10"/>
      <c r="G41" s="10"/>
    </row>
    <row r="42" spans="1:12" x14ac:dyDescent="0.2">
      <c r="B42" s="10"/>
      <c r="C42" s="10"/>
      <c r="D42" s="10"/>
      <c r="E42" s="10"/>
      <c r="F42" s="10"/>
      <c r="G42" s="10"/>
    </row>
    <row r="43" spans="1:12" x14ac:dyDescent="0.2">
      <c r="B43" s="10"/>
      <c r="C43" s="10"/>
      <c r="D43" s="10"/>
      <c r="E43" s="10"/>
      <c r="F43" s="10"/>
      <c r="G43" s="10"/>
    </row>
    <row r="44" spans="1:12" x14ac:dyDescent="0.2">
      <c r="B44" s="10"/>
      <c r="C44" s="10"/>
      <c r="D44" s="10"/>
      <c r="E44" s="10"/>
      <c r="F44" s="10"/>
      <c r="G44" s="10"/>
    </row>
    <row r="45" spans="1:12" x14ac:dyDescent="0.2">
      <c r="B45" s="10"/>
      <c r="C45" s="10"/>
      <c r="D45" s="10"/>
      <c r="E45" s="10"/>
      <c r="F45" s="10"/>
      <c r="G45" s="10"/>
    </row>
    <row r="46" spans="1:12" x14ac:dyDescent="0.2">
      <c r="B46" s="10"/>
      <c r="C46" s="10"/>
      <c r="D46" s="10"/>
      <c r="E46" s="10"/>
      <c r="F46" s="10"/>
      <c r="G46" s="10"/>
    </row>
    <row r="47" spans="1:12" x14ac:dyDescent="0.2">
      <c r="B47" s="10"/>
      <c r="C47" s="10"/>
      <c r="D47" s="10"/>
      <c r="E47" s="10"/>
      <c r="F47" s="10"/>
      <c r="G47" s="10"/>
    </row>
    <row r="48" spans="1:12" x14ac:dyDescent="0.2">
      <c r="B48" s="10"/>
      <c r="C48" s="10"/>
      <c r="D48" s="10"/>
      <c r="E48" s="10"/>
      <c r="F48" s="10"/>
      <c r="G48" s="10"/>
    </row>
    <row r="49" spans="2:7" x14ac:dyDescent="0.2">
      <c r="B49" s="10"/>
      <c r="C49" s="10"/>
      <c r="D49" s="10"/>
      <c r="E49" s="10"/>
      <c r="F49" s="10"/>
      <c r="G49" s="10"/>
    </row>
  </sheetData>
  <sheetProtection password="CC75" sheet="1" objects="1" scenarios="1"/>
  <mergeCells count="12">
    <mergeCell ref="B36:C36"/>
    <mergeCell ref="F3:G3"/>
    <mergeCell ref="B4:G4"/>
    <mergeCell ref="D5:G5"/>
    <mergeCell ref="B17:C17"/>
    <mergeCell ref="B29:C29"/>
    <mergeCell ref="B30:C30"/>
    <mergeCell ref="B31:C31"/>
    <mergeCell ref="B32:C32"/>
    <mergeCell ref="B33:C33"/>
    <mergeCell ref="B34:C34"/>
    <mergeCell ref="B35:C35"/>
  </mergeCells>
  <dataValidations count="4">
    <dataValidation allowBlank="1" showInputMessage="1" showErrorMessage="1" prompt="Protected cells will not accept data entry.  Using the &quot;tab&quot; key will move you to a cell that accepts data entry.  _x000a__x000a_When completed, the two green fields to the right must equal 0.  The two blue fields must be a positive figure." sqref="A2"/>
    <dataValidation allowBlank="1" showInputMessage="1" showErrorMessage="1" prompt="Protected cells will not accept data entry.  Using the &quot;tab&quot; key will move you to a cell that accepts data entry (color coded in gray).  _x000a__x000a_" sqref="A1"/>
    <dataValidation type="whole" errorStyle="information" allowBlank="1" showInputMessage="1" showErrorMessage="1" errorTitle="Recharge Account" error="Recharge Accounts are credits and should be negative." sqref="D25:G25">
      <formula1>-999999999999999</formula1>
      <formula2>0</formula2>
    </dataValidation>
    <dataValidation errorStyle="warning" allowBlank="1" showInputMessage="1" showErrorMessage="1" errorTitle="Month End Date" error="Enter Period from Report Used:_x000a__x000a_FY 2019 - 07 January_x000a_FY 2019 - 08 February_x000a_FY 2019 - 09 March_x000a_FY 2019 - 10 April_x000a_FY 2019 - 11 May" promptTitle="Month End Report Period" prompt="Use the last CLOSED PERIOD in the Workday Manager Balance report for the Year-To-Date amounts. " sqref="D9"/>
  </dataValidations>
  <printOptions horizontalCentered="1"/>
  <pageMargins left="0.5" right="0.25" top="0.25" bottom="0.75" header="0.5" footer="0.5"/>
  <pageSetup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L49"/>
  <sheetViews>
    <sheetView zoomScale="102" zoomScaleNormal="102" workbookViewId="0">
      <pane ySplit="9" topLeftCell="A10" activePane="bottomLeft" state="frozen"/>
      <selection pane="bottomLeft" activeCell="A10" sqref="A10"/>
    </sheetView>
  </sheetViews>
  <sheetFormatPr defaultColWidth="9.140625" defaultRowHeight="12" x14ac:dyDescent="0.2"/>
  <cols>
    <col min="1" max="1" width="8" style="70" customWidth="1"/>
    <col min="2" max="2" width="24.85546875" style="70" customWidth="1"/>
    <col min="3" max="3" width="22.85546875" style="70" customWidth="1"/>
    <col min="4" max="7" width="16.42578125" style="70" customWidth="1"/>
    <col min="8" max="8" width="1.7109375" style="10" customWidth="1"/>
    <col min="9" max="9" width="11.5703125" style="70" customWidth="1"/>
    <col min="10" max="16384" width="9.140625" style="70"/>
  </cols>
  <sheetData>
    <row r="1" spans="1:12" ht="15.75" thickBot="1" x14ac:dyDescent="0.4">
      <c r="A1" s="2" t="s">
        <v>106</v>
      </c>
      <c r="B1" s="22"/>
      <c r="C1" s="22"/>
      <c r="D1" s="22"/>
      <c r="E1" s="22"/>
      <c r="F1" s="22"/>
      <c r="G1" s="3" t="s">
        <v>7</v>
      </c>
      <c r="H1" s="68"/>
      <c r="I1" s="69"/>
      <c r="J1" s="69"/>
      <c r="L1" s="69"/>
    </row>
    <row r="2" spans="1:12" ht="15" thickTop="1" x14ac:dyDescent="0.35">
      <c r="A2" s="71"/>
      <c r="B2" s="1"/>
      <c r="C2" s="1"/>
      <c r="D2" s="1"/>
      <c r="E2" s="1"/>
      <c r="F2" s="1"/>
      <c r="G2" s="8" t="s">
        <v>6</v>
      </c>
      <c r="H2" s="68"/>
      <c r="I2" s="69"/>
      <c r="J2" s="69"/>
      <c r="K2" s="72"/>
      <c r="L2" s="69"/>
    </row>
    <row r="3" spans="1:12" ht="12.75" customHeight="1" x14ac:dyDescent="0.2">
      <c r="F3" s="119" t="s">
        <v>90</v>
      </c>
      <c r="G3" s="120"/>
      <c r="H3" s="68"/>
      <c r="I3" s="69"/>
      <c r="J3" s="69"/>
    </row>
    <row r="4" spans="1:12" x14ac:dyDescent="0.2">
      <c r="B4" s="121" t="s">
        <v>8</v>
      </c>
      <c r="C4" s="121"/>
      <c r="D4" s="121"/>
      <c r="E4" s="121"/>
      <c r="F4" s="121"/>
      <c r="G4" s="121"/>
    </row>
    <row r="5" spans="1:12" ht="18.75" customHeight="1" x14ac:dyDescent="0.2">
      <c r="B5" s="73"/>
      <c r="C5" s="12" t="s">
        <v>10</v>
      </c>
      <c r="D5" s="122" t="s">
        <v>91</v>
      </c>
      <c r="E5" s="123"/>
      <c r="F5" s="123"/>
      <c r="G5" s="124"/>
    </row>
    <row r="6" spans="1:12" x14ac:dyDescent="0.2">
      <c r="A6" s="74"/>
      <c r="B6" s="74"/>
      <c r="C6" s="74"/>
      <c r="D6" s="7" t="s">
        <v>92</v>
      </c>
      <c r="E6" s="11" t="s">
        <v>92</v>
      </c>
      <c r="F6" s="7" t="s">
        <v>92</v>
      </c>
      <c r="G6" s="7" t="s">
        <v>105</v>
      </c>
    </row>
    <row r="7" spans="1:12" x14ac:dyDescent="0.2">
      <c r="D7" s="75" t="s">
        <v>2</v>
      </c>
      <c r="E7" s="76" t="s">
        <v>5</v>
      </c>
      <c r="F7" s="76" t="s">
        <v>3</v>
      </c>
      <c r="G7" s="75" t="s">
        <v>1</v>
      </c>
    </row>
    <row r="8" spans="1:12" ht="16.5" customHeight="1" x14ac:dyDescent="0.2">
      <c r="A8" s="17"/>
      <c r="B8" s="77"/>
      <c r="C8" s="77"/>
      <c r="D8" s="75" t="s">
        <v>0</v>
      </c>
      <c r="E8" s="75" t="s">
        <v>0</v>
      </c>
      <c r="F8" s="75" t="s">
        <v>0</v>
      </c>
      <c r="G8" s="75" t="s">
        <v>0</v>
      </c>
    </row>
    <row r="9" spans="1:12" ht="17.25" customHeight="1" x14ac:dyDescent="0.2">
      <c r="A9" s="17"/>
      <c r="C9" s="19" t="s">
        <v>25</v>
      </c>
      <c r="D9" s="78"/>
    </row>
    <row r="10" spans="1:12" ht="18" customHeight="1" x14ac:dyDescent="0.2">
      <c r="A10" s="18" t="s">
        <v>22</v>
      </c>
      <c r="B10" s="5" t="s">
        <v>4</v>
      </c>
      <c r="C10" s="5"/>
    </row>
    <row r="11" spans="1:12" ht="18" customHeight="1" x14ac:dyDescent="0.2">
      <c r="A11" s="16">
        <v>4000</v>
      </c>
      <c r="B11" s="79" t="s">
        <v>13</v>
      </c>
      <c r="C11" s="80"/>
      <c r="D11" s="81"/>
      <c r="E11" s="81"/>
      <c r="F11" s="82">
        <f>SUM(D11:E11)</f>
        <v>0</v>
      </c>
      <c r="G11" s="81"/>
      <c r="I11" s="99"/>
      <c r="J11" s="10"/>
      <c r="K11" s="10"/>
      <c r="L11" s="10"/>
    </row>
    <row r="12" spans="1:12" ht="18" customHeight="1" x14ac:dyDescent="0.2">
      <c r="A12" s="16">
        <v>4300</v>
      </c>
      <c r="B12" s="79" t="s">
        <v>14</v>
      </c>
      <c r="C12" s="80"/>
      <c r="D12" s="81"/>
      <c r="E12" s="81"/>
      <c r="F12" s="83">
        <f t="shared" ref="F12:F16" si="0">SUM(D12:E12)</f>
        <v>0</v>
      </c>
      <c r="G12" s="81"/>
      <c r="I12" s="99"/>
      <c r="J12" s="10"/>
      <c r="K12" s="10"/>
      <c r="L12" s="10"/>
    </row>
    <row r="13" spans="1:12" ht="18" customHeight="1" x14ac:dyDescent="0.2">
      <c r="A13" s="16">
        <v>4400</v>
      </c>
      <c r="B13" s="79" t="s">
        <v>15</v>
      </c>
      <c r="C13" s="80"/>
      <c r="D13" s="84"/>
      <c r="E13" s="84"/>
      <c r="F13" s="85">
        <f t="shared" si="0"/>
        <v>0</v>
      </c>
      <c r="G13" s="84"/>
      <c r="I13" s="99"/>
      <c r="J13" s="10"/>
      <c r="K13" s="10"/>
      <c r="L13" s="10"/>
    </row>
    <row r="14" spans="1:12" ht="18" customHeight="1" x14ac:dyDescent="0.2">
      <c r="A14" s="16">
        <v>4500</v>
      </c>
      <c r="B14" s="79" t="s">
        <v>16</v>
      </c>
      <c r="C14" s="80"/>
      <c r="D14" s="84"/>
      <c r="E14" s="84"/>
      <c r="F14" s="85">
        <f t="shared" si="0"/>
        <v>0</v>
      </c>
      <c r="G14" s="84"/>
      <c r="I14" s="99"/>
      <c r="J14" s="10"/>
      <c r="K14" s="10"/>
      <c r="L14" s="10"/>
    </row>
    <row r="15" spans="1:12" ht="18" customHeight="1" x14ac:dyDescent="0.2">
      <c r="A15" s="16">
        <v>4708</v>
      </c>
      <c r="B15" s="79" t="s">
        <v>17</v>
      </c>
      <c r="C15" s="80"/>
      <c r="D15" s="81"/>
      <c r="E15" s="81"/>
      <c r="F15" s="83">
        <f t="shared" si="0"/>
        <v>0</v>
      </c>
      <c r="G15" s="81"/>
      <c r="I15" s="99"/>
      <c r="J15" s="10"/>
      <c r="K15" s="10"/>
      <c r="L15" s="10"/>
    </row>
    <row r="16" spans="1:12" ht="18" customHeight="1" x14ac:dyDescent="0.2">
      <c r="A16" s="16">
        <v>4800</v>
      </c>
      <c r="B16" s="79" t="s">
        <v>18</v>
      </c>
      <c r="C16" s="80"/>
      <c r="D16" s="81"/>
      <c r="E16" s="81"/>
      <c r="F16" s="83">
        <f t="shared" si="0"/>
        <v>0</v>
      </c>
      <c r="G16" s="81"/>
      <c r="I16" s="99"/>
      <c r="J16" s="10"/>
      <c r="K16" s="10"/>
      <c r="L16" s="10"/>
    </row>
    <row r="17" spans="1:12" ht="18" customHeight="1" x14ac:dyDescent="0.2">
      <c r="A17" s="16">
        <v>4600</v>
      </c>
      <c r="B17" s="125" t="s">
        <v>23</v>
      </c>
      <c r="C17" s="126"/>
      <c r="D17" s="84"/>
      <c r="E17" s="84"/>
      <c r="F17" s="86">
        <f>SUM(D17:E17)</f>
        <v>0</v>
      </c>
      <c r="G17" s="84"/>
      <c r="I17" s="99"/>
      <c r="J17" s="10"/>
      <c r="K17" s="10"/>
      <c r="L17" s="10"/>
    </row>
    <row r="18" spans="1:12" ht="18" customHeight="1" x14ac:dyDescent="0.2">
      <c r="A18" s="16"/>
      <c r="B18" s="87" t="s">
        <v>12</v>
      </c>
      <c r="C18" s="88" t="s">
        <v>11</v>
      </c>
      <c r="D18" s="84"/>
      <c r="E18" s="84"/>
      <c r="F18" s="86">
        <f>SUM(D18:E18)</f>
        <v>0</v>
      </c>
      <c r="G18" s="84"/>
      <c r="I18" s="99"/>
      <c r="J18" s="10"/>
      <c r="K18" s="10"/>
      <c r="L18" s="10"/>
    </row>
    <row r="19" spans="1:12" ht="18" customHeight="1" x14ac:dyDescent="0.2">
      <c r="A19" s="17"/>
      <c r="B19" s="89"/>
      <c r="C19" s="90"/>
      <c r="D19" s="10"/>
      <c r="E19" s="10"/>
      <c r="F19" s="10"/>
      <c r="G19" s="10"/>
      <c r="I19" s="99"/>
      <c r="J19" s="10"/>
      <c r="K19" s="10"/>
      <c r="L19" s="10"/>
    </row>
    <row r="20" spans="1:12" ht="18" customHeight="1" x14ac:dyDescent="0.2">
      <c r="A20" s="17"/>
      <c r="B20" s="89"/>
      <c r="C20" s="90"/>
      <c r="D20" s="10"/>
      <c r="E20" s="10"/>
      <c r="F20" s="10"/>
      <c r="G20" s="10"/>
      <c r="I20" s="99"/>
      <c r="J20" s="10"/>
      <c r="K20" s="10"/>
      <c r="L20" s="10"/>
    </row>
    <row r="21" spans="1:12" ht="18" customHeight="1" x14ac:dyDescent="0.2">
      <c r="A21" s="17"/>
      <c r="B21" s="89"/>
      <c r="C21" s="90"/>
      <c r="D21" s="10"/>
      <c r="E21" s="10"/>
      <c r="F21" s="10"/>
      <c r="G21" s="10"/>
      <c r="I21" s="99"/>
      <c r="J21" s="10"/>
      <c r="K21" s="10"/>
      <c r="L21" s="10"/>
    </row>
    <row r="22" spans="1:12" ht="18" customHeight="1" x14ac:dyDescent="0.2">
      <c r="A22" s="17"/>
      <c r="B22" s="89"/>
      <c r="C22" s="90"/>
      <c r="D22" s="10"/>
      <c r="E22" s="10"/>
      <c r="F22" s="10"/>
      <c r="G22" s="10"/>
      <c r="I22" s="99"/>
      <c r="J22" s="10"/>
      <c r="K22" s="10"/>
      <c r="L22" s="10"/>
    </row>
    <row r="23" spans="1:12" ht="17.25" customHeight="1" x14ac:dyDescent="0.2">
      <c r="A23" s="17"/>
      <c r="B23" s="20" t="s">
        <v>26</v>
      </c>
      <c r="C23" s="20"/>
      <c r="D23" s="82">
        <f>SUM(D11:D17)</f>
        <v>0</v>
      </c>
      <c r="E23" s="82">
        <f>SUM(E11:E17)</f>
        <v>0</v>
      </c>
      <c r="F23" s="82">
        <f>SUM(F11:F17)</f>
        <v>0</v>
      </c>
      <c r="G23" s="82">
        <f>SUM(G11:G17)</f>
        <v>0</v>
      </c>
      <c r="I23" s="99"/>
      <c r="J23" s="10"/>
      <c r="K23" s="10"/>
      <c r="L23" s="10"/>
    </row>
    <row r="24" spans="1:12" ht="17.25" customHeight="1" x14ac:dyDescent="0.2">
      <c r="A24" s="17"/>
      <c r="B24" s="77"/>
      <c r="C24" s="77"/>
      <c r="I24" s="99"/>
      <c r="J24" s="10"/>
      <c r="K24" s="10"/>
      <c r="L24" s="10"/>
    </row>
    <row r="25" spans="1:12" ht="17.25" customHeight="1" x14ac:dyDescent="0.2">
      <c r="A25" s="17">
        <v>6400</v>
      </c>
      <c r="B25" s="4" t="s">
        <v>19</v>
      </c>
      <c r="C25" s="4"/>
      <c r="D25" s="81"/>
      <c r="E25" s="81"/>
      <c r="F25" s="82">
        <f>SUM(D25:E25)</f>
        <v>0</v>
      </c>
      <c r="G25" s="81"/>
      <c r="I25" s="99"/>
      <c r="J25" s="10"/>
      <c r="K25" s="10"/>
      <c r="L25" s="10"/>
    </row>
    <row r="26" spans="1:12" ht="17.25" customHeight="1" x14ac:dyDescent="0.2">
      <c r="A26" s="17"/>
      <c r="B26" s="20" t="s">
        <v>28</v>
      </c>
      <c r="C26" s="20"/>
      <c r="D26" s="91"/>
      <c r="E26" s="91"/>
      <c r="F26" s="91"/>
      <c r="G26" s="91"/>
      <c r="H26" s="92"/>
      <c r="I26" s="99"/>
      <c r="J26" s="10"/>
      <c r="K26" s="10"/>
      <c r="L26" s="10"/>
    </row>
    <row r="27" spans="1:12" ht="17.25" customHeight="1" x14ac:dyDescent="0.2">
      <c r="B27" s="93"/>
      <c r="C27" s="93"/>
      <c r="I27" s="99"/>
      <c r="J27" s="10"/>
      <c r="K27" s="10"/>
      <c r="L27" s="10"/>
    </row>
    <row r="28" spans="1:12" x14ac:dyDescent="0.2">
      <c r="A28" s="6"/>
      <c r="B28" s="5" t="s">
        <v>21</v>
      </c>
      <c r="C28" s="5"/>
      <c r="I28" s="99"/>
      <c r="J28" s="10"/>
      <c r="K28" s="10"/>
      <c r="L28" s="10"/>
    </row>
    <row r="29" spans="1:12" ht="17.25" customHeight="1" x14ac:dyDescent="0.2">
      <c r="B29" s="127" t="s">
        <v>107</v>
      </c>
      <c r="C29" s="128"/>
      <c r="D29" s="81">
        <f>'FORM R2-Example'!F81</f>
        <v>2300</v>
      </c>
      <c r="I29" s="99"/>
      <c r="J29" s="10"/>
      <c r="K29" s="10"/>
      <c r="L29" s="10"/>
    </row>
    <row r="30" spans="1:12" ht="17.25" customHeight="1" x14ac:dyDescent="0.2">
      <c r="B30" s="127" t="s">
        <v>108</v>
      </c>
      <c r="C30" s="128"/>
      <c r="D30" s="81"/>
      <c r="I30" s="99"/>
      <c r="J30" s="10"/>
      <c r="K30" s="10"/>
      <c r="L30" s="10"/>
    </row>
    <row r="31" spans="1:12" ht="17.25" customHeight="1" x14ac:dyDescent="0.2">
      <c r="B31" s="129" t="s">
        <v>24</v>
      </c>
      <c r="C31" s="130"/>
      <c r="E31" s="94" t="str">
        <f>E6&amp;" "&amp;E7</f>
        <v>FY21 PROJECTED</v>
      </c>
      <c r="G31" s="95" t="str">
        <f>G6&amp;" "&amp;G7</f>
        <v>FY22 BUDGET</v>
      </c>
      <c r="I31" s="99"/>
      <c r="J31" s="10"/>
      <c r="K31" s="10"/>
      <c r="L31" s="10"/>
    </row>
    <row r="32" spans="1:12" ht="17.25" customHeight="1" x14ac:dyDescent="0.2">
      <c r="A32" s="70">
        <v>1</v>
      </c>
      <c r="B32" s="117"/>
      <c r="C32" s="118"/>
      <c r="E32" s="81">
        <f>'FORM R2-Example'!F83</f>
        <v>9869.8000000000011</v>
      </c>
      <c r="G32" s="81">
        <f>'FORM R2-Example'!G79</f>
        <v>11561.310000000001</v>
      </c>
      <c r="I32" s="99"/>
      <c r="J32" s="10"/>
      <c r="K32" s="10"/>
      <c r="L32" s="10"/>
    </row>
    <row r="33" spans="1:12" ht="17.25" customHeight="1" x14ac:dyDescent="0.2">
      <c r="A33" s="70">
        <v>2</v>
      </c>
      <c r="B33" s="117"/>
      <c r="C33" s="118"/>
      <c r="E33" s="81"/>
      <c r="G33" s="81"/>
      <c r="I33" s="99"/>
      <c r="J33" s="10"/>
      <c r="K33" s="10"/>
      <c r="L33" s="10"/>
    </row>
    <row r="34" spans="1:12" ht="17.25" customHeight="1" x14ac:dyDescent="0.2">
      <c r="A34" s="70">
        <v>3</v>
      </c>
      <c r="B34" s="117"/>
      <c r="C34" s="118"/>
      <c r="E34" s="81"/>
      <c r="G34" s="81"/>
      <c r="I34" s="99"/>
      <c r="J34" s="10"/>
      <c r="K34" s="10"/>
      <c r="L34" s="10"/>
    </row>
    <row r="35" spans="1:12" ht="17.25" customHeight="1" x14ac:dyDescent="0.2">
      <c r="A35" s="70">
        <v>4</v>
      </c>
      <c r="B35" s="117"/>
      <c r="C35" s="118"/>
      <c r="E35" s="81"/>
      <c r="G35" s="81"/>
      <c r="I35" s="99"/>
      <c r="J35" s="10"/>
      <c r="K35" s="10"/>
      <c r="L35" s="10"/>
    </row>
    <row r="36" spans="1:12" ht="17.25" customHeight="1" x14ac:dyDescent="0.2">
      <c r="A36" s="70">
        <v>5</v>
      </c>
      <c r="B36" s="117"/>
      <c r="C36" s="118"/>
      <c r="E36" s="81"/>
      <c r="G36" s="81"/>
      <c r="I36" s="99"/>
      <c r="J36" s="10"/>
      <c r="K36" s="10"/>
      <c r="L36" s="10"/>
    </row>
    <row r="37" spans="1:12" ht="17.25" customHeight="1" x14ac:dyDescent="0.2">
      <c r="A37" s="17">
        <v>8000</v>
      </c>
      <c r="B37" s="20" t="s">
        <v>27</v>
      </c>
      <c r="C37" s="20"/>
      <c r="D37" s="82">
        <f>SUM(D29:D36)</f>
        <v>2300</v>
      </c>
      <c r="E37" s="82">
        <f>SUM(E29:E36)</f>
        <v>9869.8000000000011</v>
      </c>
      <c r="F37" s="82">
        <f>SUM(D37:E37)</f>
        <v>12169.800000000001</v>
      </c>
      <c r="G37" s="82">
        <f>SUM(G29:G36)</f>
        <v>11561.310000000001</v>
      </c>
      <c r="I37" s="99"/>
      <c r="J37" s="10"/>
      <c r="K37" s="10"/>
      <c r="L37" s="10"/>
    </row>
    <row r="38" spans="1:12" ht="7.5" customHeight="1" x14ac:dyDescent="0.2">
      <c r="A38" s="6"/>
    </row>
    <row r="40" spans="1:12" x14ac:dyDescent="0.2">
      <c r="B40" s="10"/>
      <c r="C40" s="10"/>
      <c r="D40" s="10"/>
      <c r="E40" s="10"/>
      <c r="F40" s="10"/>
      <c r="G40" s="10"/>
    </row>
    <row r="41" spans="1:12" x14ac:dyDescent="0.2">
      <c r="B41" s="10"/>
      <c r="C41" s="10"/>
      <c r="D41" s="10"/>
      <c r="E41" s="10"/>
      <c r="F41" s="10"/>
      <c r="G41" s="10"/>
    </row>
    <row r="42" spans="1:12" x14ac:dyDescent="0.2">
      <c r="B42" s="10"/>
      <c r="C42" s="10"/>
      <c r="D42" s="10"/>
      <c r="E42" s="10"/>
      <c r="F42" s="10"/>
      <c r="G42" s="10"/>
    </row>
    <row r="43" spans="1:12" x14ac:dyDescent="0.2">
      <c r="B43" s="10"/>
      <c r="C43" s="10"/>
      <c r="D43" s="10"/>
      <c r="E43" s="10"/>
      <c r="F43" s="10"/>
      <c r="G43" s="10"/>
    </row>
    <row r="44" spans="1:12" x14ac:dyDescent="0.2">
      <c r="B44" s="10"/>
      <c r="C44" s="10"/>
      <c r="D44" s="10"/>
      <c r="E44" s="10"/>
      <c r="F44" s="10"/>
      <c r="G44" s="10"/>
    </row>
    <row r="45" spans="1:12" x14ac:dyDescent="0.2">
      <c r="B45" s="10"/>
      <c r="C45" s="10"/>
      <c r="D45" s="10"/>
      <c r="E45" s="10"/>
      <c r="F45" s="10"/>
      <c r="G45" s="10"/>
    </row>
    <row r="46" spans="1:12" x14ac:dyDescent="0.2">
      <c r="B46" s="10"/>
      <c r="C46" s="10"/>
      <c r="D46" s="10"/>
      <c r="E46" s="10"/>
      <c r="F46" s="10"/>
      <c r="G46" s="10"/>
    </row>
    <row r="47" spans="1:12" x14ac:dyDescent="0.2">
      <c r="B47" s="10"/>
      <c r="C47" s="10"/>
      <c r="D47" s="10"/>
      <c r="E47" s="10"/>
      <c r="F47" s="10"/>
      <c r="G47" s="10"/>
    </row>
    <row r="48" spans="1:12" x14ac:dyDescent="0.2">
      <c r="B48" s="10"/>
      <c r="C48" s="10"/>
      <c r="D48" s="10"/>
      <c r="E48" s="10"/>
      <c r="F48" s="10"/>
      <c r="G48" s="10"/>
    </row>
    <row r="49" spans="2:7" x14ac:dyDescent="0.2">
      <c r="B49" s="10"/>
      <c r="C49" s="10"/>
      <c r="D49" s="10"/>
      <c r="E49" s="10"/>
      <c r="F49" s="10"/>
      <c r="G49" s="10"/>
    </row>
  </sheetData>
  <sheetProtection password="CC75" sheet="1" objects="1" scenarios="1"/>
  <mergeCells count="12">
    <mergeCell ref="B36:C36"/>
    <mergeCell ref="F3:G3"/>
    <mergeCell ref="B4:G4"/>
    <mergeCell ref="D5:G5"/>
    <mergeCell ref="B17:C17"/>
    <mergeCell ref="B29:C29"/>
    <mergeCell ref="B30:C30"/>
    <mergeCell ref="B31:C31"/>
    <mergeCell ref="B32:C32"/>
    <mergeCell ref="B33:C33"/>
    <mergeCell ref="B34:C34"/>
    <mergeCell ref="B35:C35"/>
  </mergeCells>
  <dataValidations count="4">
    <dataValidation allowBlank="1" showInputMessage="1" showErrorMessage="1" prompt="Protected cells will not accept data entry.  Using the &quot;tab&quot; key will move you to a cell that accepts data entry.  _x000a__x000a_When completed, the two green fields to the right must equal 0.  The two blue fields must be a positive figure." sqref="A2"/>
    <dataValidation allowBlank="1" showInputMessage="1" showErrorMessage="1" prompt="Protected cells will not accept data entry.  Using the &quot;tab&quot; key will move you to a cell that accepts data entry (color coded in gray).  _x000a__x000a_" sqref="A1"/>
    <dataValidation type="whole" errorStyle="information" allowBlank="1" showInputMessage="1" showErrorMessage="1" errorTitle="Recharge Account" error="Recharge Accounts are credits and should be negative." sqref="D25:G25">
      <formula1>-999999999999999</formula1>
      <formula2>0</formula2>
    </dataValidation>
    <dataValidation errorStyle="warning" allowBlank="1" showInputMessage="1" showErrorMessage="1" errorTitle="Month End Date" error="Enter Period from Report Used:_x000a__x000a_FY 2019 - 07 January_x000a_FY 2019 - 08 February_x000a_FY 2019 - 09 March_x000a_FY 2019 - 10 April_x000a_FY 2019 - 11 May" promptTitle="Month End Report Period" prompt="Use the last CLOSED PERIOD in the Workday Manager Balance report for the Year-To-Date amounts. " sqref="D9"/>
  </dataValidations>
  <printOptions horizontalCentered="1"/>
  <pageMargins left="0.5" right="0.25" top="0.25" bottom="0.75" header="0.5" footer="0.5"/>
  <pageSetup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F189"/>
  <sheetViews>
    <sheetView zoomScaleNormal="100" workbookViewId="0">
      <pane ySplit="5" topLeftCell="A6" activePane="bottomLeft" state="frozen"/>
      <selection pane="bottomLeft" activeCell="A6" sqref="A6"/>
    </sheetView>
  </sheetViews>
  <sheetFormatPr defaultColWidth="9.140625" defaultRowHeight="12.75" x14ac:dyDescent="0.2"/>
  <cols>
    <col min="1" max="1" width="40" style="14" customWidth="1"/>
    <col min="2" max="2" width="18.140625" style="14" customWidth="1"/>
    <col min="3" max="3" width="14.42578125" style="14" customWidth="1"/>
    <col min="4" max="4" width="15" style="14" customWidth="1"/>
    <col min="5" max="5" width="16.140625" style="14" customWidth="1"/>
    <col min="6" max="6" width="13.28515625" style="14" customWidth="1"/>
    <col min="7" max="7" width="27.5703125" style="14" customWidth="1"/>
    <col min="8" max="8" width="20.140625" style="14" customWidth="1"/>
    <col min="9" max="9" width="20" style="14" customWidth="1"/>
    <col min="10" max="10" width="85.140625" style="14" bestFit="1" customWidth="1"/>
    <col min="11" max="11" width="15.5703125" style="14" customWidth="1"/>
    <col min="12" max="12" width="12.5703125" style="14" customWidth="1"/>
    <col min="13" max="13" width="15.5703125" style="14" customWidth="1"/>
    <col min="14" max="14" width="15.140625" style="14" customWidth="1"/>
    <col min="15" max="16384" width="9.140625" style="14"/>
  </cols>
  <sheetData>
    <row r="1" spans="1:32" ht="16.5" thickBot="1" x14ac:dyDescent="0.3">
      <c r="A1" s="131" t="s">
        <v>31</v>
      </c>
      <c r="B1" s="132"/>
      <c r="C1" s="132"/>
      <c r="D1" s="132"/>
      <c r="E1" s="132"/>
      <c r="F1" s="132"/>
      <c r="G1" s="133"/>
      <c r="H1"/>
      <c r="I1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5"/>
      <c r="AF1" s="15"/>
    </row>
    <row r="2" spans="1:32" x14ac:dyDescent="0.2">
      <c r="A2" s="21"/>
      <c r="B2"/>
      <c r="C2"/>
      <c r="D2"/>
      <c r="E2"/>
      <c r="F2"/>
      <c r="G2"/>
      <c r="H2"/>
      <c r="I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5"/>
      <c r="AF2" s="15"/>
    </row>
    <row r="3" spans="1:32" ht="15.75" thickBot="1" x14ac:dyDescent="0.4">
      <c r="A3" s="2"/>
      <c r="B3" s="22"/>
      <c r="C3" s="22"/>
      <c r="D3" s="22"/>
      <c r="E3" s="22"/>
      <c r="F3" s="22"/>
      <c r="G3" s="3" t="s">
        <v>9</v>
      </c>
      <c r="H3"/>
      <c r="I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5"/>
      <c r="AF3" s="15"/>
    </row>
    <row r="4" spans="1:32" ht="13.5" thickTop="1" x14ac:dyDescent="0.2">
      <c r="A4"/>
      <c r="B4"/>
      <c r="C4"/>
      <c r="D4"/>
      <c r="E4"/>
      <c r="F4"/>
      <c r="G4" s="8" t="s">
        <v>6</v>
      </c>
      <c r="H4"/>
      <c r="I4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5"/>
      <c r="AF4" s="15"/>
    </row>
    <row r="5" spans="1:32" x14ac:dyDescent="0.2">
      <c r="A5" s="36" t="s">
        <v>87</v>
      </c>
      <c r="B5"/>
      <c r="C5"/>
      <c r="D5"/>
      <c r="E5"/>
      <c r="F5"/>
      <c r="G5" s="37" t="s">
        <v>30</v>
      </c>
      <c r="H5"/>
      <c r="I5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5"/>
      <c r="AF5" s="15"/>
    </row>
    <row r="6" spans="1:32" x14ac:dyDescent="0.2">
      <c r="A6" s="23" t="s">
        <v>29</v>
      </c>
      <c r="B6" s="24"/>
      <c r="C6" s="24"/>
      <c r="D6" s="24"/>
      <c r="E6" s="24"/>
      <c r="F6" s="24"/>
      <c r="G6" s="25"/>
      <c r="H6" s="9"/>
      <c r="I6" s="9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5"/>
      <c r="AF6" s="15"/>
    </row>
    <row r="7" spans="1:32" x14ac:dyDescent="0.2">
      <c r="A7" s="38" t="s">
        <v>103</v>
      </c>
      <c r="B7" s="27"/>
      <c r="C7" s="27"/>
      <c r="D7" s="27"/>
      <c r="E7" s="27"/>
      <c r="F7" s="27"/>
      <c r="G7" s="26"/>
      <c r="H7" s="9"/>
      <c r="I7" s="9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5"/>
      <c r="AF7" s="15"/>
    </row>
    <row r="8" spans="1:32" x14ac:dyDescent="0.2">
      <c r="A8" s="38" t="s">
        <v>32</v>
      </c>
      <c r="B8" s="27"/>
      <c r="C8" s="27"/>
      <c r="D8" s="27"/>
      <c r="E8" s="27"/>
      <c r="F8" s="27"/>
      <c r="G8" s="26"/>
      <c r="H8" s="9"/>
      <c r="I8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5"/>
      <c r="AF8" s="15"/>
    </row>
    <row r="9" spans="1:32" x14ac:dyDescent="0.2">
      <c r="A9" s="39" t="s">
        <v>88</v>
      </c>
      <c r="B9" s="27"/>
      <c r="C9" s="27"/>
      <c r="D9" s="27"/>
      <c r="E9" s="27"/>
      <c r="F9" s="27"/>
      <c r="G9" s="26"/>
      <c r="H9" s="9"/>
      <c r="I9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5"/>
      <c r="AF9" s="15"/>
    </row>
    <row r="10" spans="1:32" x14ac:dyDescent="0.2">
      <c r="A10" s="39" t="s">
        <v>33</v>
      </c>
      <c r="B10" s="27"/>
      <c r="C10" s="27"/>
      <c r="D10" s="27"/>
      <c r="E10" s="27"/>
      <c r="F10" s="27"/>
      <c r="G10" s="26"/>
      <c r="H10" s="9"/>
      <c r="I10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5"/>
      <c r="AF10" s="15"/>
    </row>
    <row r="11" spans="1:32" x14ac:dyDescent="0.2">
      <c r="A11" s="40" t="s">
        <v>34</v>
      </c>
      <c r="B11" s="27"/>
      <c r="C11" s="27"/>
      <c r="D11" s="27"/>
      <c r="E11" s="27"/>
      <c r="F11" s="27"/>
      <c r="G11" s="26"/>
      <c r="H11" s="9"/>
      <c r="I11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5"/>
      <c r="AF11" s="15"/>
    </row>
    <row r="12" spans="1:32" x14ac:dyDescent="0.2">
      <c r="A12" s="40" t="s">
        <v>35</v>
      </c>
      <c r="B12" s="27"/>
      <c r="C12" s="27"/>
      <c r="D12" s="27"/>
      <c r="E12" s="27"/>
      <c r="F12" s="27"/>
      <c r="G12" s="26"/>
      <c r="H12" s="9"/>
      <c r="I12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5"/>
      <c r="AF12" s="15"/>
    </row>
    <row r="13" spans="1:32" x14ac:dyDescent="0.2">
      <c r="A13" s="41"/>
      <c r="B13" s="24"/>
      <c r="C13" s="24"/>
      <c r="D13" s="24"/>
      <c r="E13" s="24"/>
      <c r="F13" s="24"/>
      <c r="G13" s="26"/>
      <c r="H13" s="9"/>
      <c r="I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5"/>
      <c r="AF13" s="15"/>
    </row>
    <row r="14" spans="1:32" x14ac:dyDescent="0.2">
      <c r="A14" s="32"/>
      <c r="B14" s="28"/>
      <c r="C14" s="28"/>
      <c r="D14" s="28"/>
      <c r="E14" s="28"/>
      <c r="F14" s="28"/>
      <c r="G14" s="33"/>
      <c r="H14" s="9"/>
      <c r="I14" s="9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5"/>
      <c r="AF14" s="15"/>
    </row>
    <row r="15" spans="1:32" x14ac:dyDescent="0.2">
      <c r="A15" s="134" t="s">
        <v>36</v>
      </c>
      <c r="B15" s="134"/>
      <c r="C15" s="134"/>
      <c r="D15" s="134"/>
      <c r="E15" s="134"/>
      <c r="F15" s="134"/>
      <c r="G15" s="134"/>
      <c r="H15" s="9"/>
      <c r="I15" s="9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5"/>
      <c r="AF15" s="15"/>
    </row>
    <row r="16" spans="1:32" x14ac:dyDescent="0.2">
      <c r="A16" s="42" t="s">
        <v>37</v>
      </c>
      <c r="B16" s="27"/>
      <c r="C16" s="27"/>
      <c r="D16" s="27"/>
      <c r="E16" s="27"/>
      <c r="F16" s="27"/>
      <c r="G16" s="26"/>
      <c r="H16" s="9"/>
      <c r="I16" s="9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5"/>
      <c r="AF16" s="15"/>
    </row>
    <row r="17" spans="1:32" x14ac:dyDescent="0.2">
      <c r="A17" s="42" t="s">
        <v>38</v>
      </c>
      <c r="B17" s="27"/>
      <c r="C17" s="27"/>
      <c r="D17" s="27"/>
      <c r="E17" s="27"/>
      <c r="F17" s="27"/>
      <c r="G17" s="9"/>
      <c r="H17" s="9"/>
      <c r="I17" s="9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5"/>
      <c r="AF17" s="15"/>
    </row>
    <row r="18" spans="1:32" x14ac:dyDescent="0.2">
      <c r="A18" s="31"/>
      <c r="B18" s="27"/>
      <c r="C18" s="27"/>
      <c r="D18" s="27"/>
      <c r="E18" s="27"/>
      <c r="F18" s="27"/>
      <c r="G18" s="9"/>
      <c r="H18" s="9"/>
      <c r="I18" s="9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5"/>
      <c r="AF18" s="15"/>
    </row>
    <row r="19" spans="1:32" x14ac:dyDescent="0.2">
      <c r="A19" s="31" t="s">
        <v>39</v>
      </c>
      <c r="B19" s="27"/>
      <c r="C19" s="27"/>
      <c r="D19" s="27"/>
      <c r="E19" s="27"/>
      <c r="F19" s="27"/>
      <c r="G19" s="9"/>
      <c r="H19" s="9"/>
      <c r="I19" s="9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5"/>
      <c r="AF19" s="15"/>
    </row>
    <row r="20" spans="1:32" x14ac:dyDescent="0.2">
      <c r="A20" s="31"/>
      <c r="B20" s="27"/>
      <c r="C20" s="27"/>
      <c r="D20" s="27"/>
      <c r="E20" s="27"/>
      <c r="F20" s="27"/>
      <c r="G20" s="9"/>
      <c r="H20" s="9"/>
      <c r="I20" s="9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5"/>
      <c r="AF20" s="15"/>
    </row>
    <row r="21" spans="1:32" x14ac:dyDescent="0.2">
      <c r="A21" s="30" t="s">
        <v>40</v>
      </c>
      <c r="B21" s="27"/>
      <c r="C21" s="27"/>
      <c r="D21" s="27"/>
      <c r="E21" s="27"/>
      <c r="F21" s="27"/>
      <c r="G21" s="9"/>
      <c r="H21" s="9"/>
      <c r="I21" s="9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5"/>
      <c r="AF21" s="15"/>
    </row>
    <row r="22" spans="1:32" x14ac:dyDescent="0.2">
      <c r="A22" s="40" t="s">
        <v>41</v>
      </c>
      <c r="B22" s="27"/>
      <c r="C22" s="27"/>
      <c r="D22" s="27"/>
      <c r="E22" s="27"/>
      <c r="F22" s="27"/>
      <c r="G22" s="9"/>
      <c r="H22" s="9"/>
      <c r="I22" s="9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5"/>
      <c r="AF22" s="15"/>
    </row>
    <row r="23" spans="1:32" x14ac:dyDescent="0.2">
      <c r="A23" s="40" t="s">
        <v>42</v>
      </c>
      <c r="B23" s="27"/>
      <c r="C23" s="27"/>
      <c r="D23" s="27"/>
      <c r="E23" s="27"/>
      <c r="F23" s="27"/>
      <c r="G23" s="9"/>
      <c r="H23" s="9"/>
      <c r="I23" s="9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5"/>
      <c r="AF23" s="15"/>
    </row>
    <row r="24" spans="1:32" x14ac:dyDescent="0.2">
      <c r="A24" s="40" t="s">
        <v>104</v>
      </c>
      <c r="B24" s="27"/>
      <c r="C24" s="27"/>
      <c r="D24" s="27"/>
      <c r="E24" s="27"/>
      <c r="F24" s="27"/>
      <c r="G24" s="9"/>
      <c r="H24" s="9"/>
      <c r="I24" s="9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5"/>
      <c r="AF24" s="15"/>
    </row>
    <row r="25" spans="1:32" x14ac:dyDescent="0.2">
      <c r="A25" s="40"/>
      <c r="B25" s="27"/>
      <c r="C25" s="27"/>
      <c r="D25" s="27"/>
      <c r="E25" s="27"/>
      <c r="F25" s="27"/>
      <c r="G25" s="9"/>
      <c r="H25" s="9"/>
      <c r="I25" s="9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5"/>
      <c r="AF25" s="15"/>
    </row>
    <row r="26" spans="1:32" x14ac:dyDescent="0.2">
      <c r="A26" s="30" t="s">
        <v>43</v>
      </c>
      <c r="B26" s="27"/>
      <c r="C26" s="27"/>
      <c r="D26" s="27"/>
      <c r="E26" s="27"/>
      <c r="F26" s="27"/>
      <c r="G26" s="9"/>
      <c r="H26" s="9"/>
      <c r="I26" s="9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5"/>
      <c r="AF26" s="15"/>
    </row>
    <row r="27" spans="1:32" x14ac:dyDescent="0.2">
      <c r="A27" s="40" t="s">
        <v>44</v>
      </c>
      <c r="B27" s="27"/>
      <c r="C27" s="27"/>
      <c r="D27" s="27"/>
      <c r="E27" s="27"/>
      <c r="F27" s="27"/>
      <c r="G27" s="9"/>
      <c r="H27" s="9"/>
      <c r="I27" s="9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5"/>
      <c r="AF27" s="15"/>
    </row>
    <row r="28" spans="1:32" x14ac:dyDescent="0.2">
      <c r="A28" s="40" t="s">
        <v>45</v>
      </c>
      <c r="B28" s="27"/>
      <c r="C28" s="27"/>
      <c r="D28" s="27"/>
      <c r="E28" s="27"/>
      <c r="F28" s="27"/>
      <c r="G28" s="9"/>
      <c r="H28" s="9"/>
      <c r="I28" s="9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5"/>
      <c r="AF28" s="15"/>
    </row>
    <row r="29" spans="1:32" x14ac:dyDescent="0.2">
      <c r="A29" s="40" t="s">
        <v>46</v>
      </c>
      <c r="B29" s="27"/>
      <c r="C29" s="27"/>
      <c r="D29" s="27"/>
      <c r="E29" s="27"/>
      <c r="F29" s="27"/>
      <c r="G29" s="9"/>
      <c r="H29" s="9"/>
      <c r="I29" s="9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5"/>
      <c r="AF29" s="15"/>
    </row>
    <row r="30" spans="1:32" x14ac:dyDescent="0.2">
      <c r="A30" s="40" t="s">
        <v>47</v>
      </c>
      <c r="B30" s="27"/>
      <c r="C30" s="27"/>
      <c r="D30" s="27"/>
      <c r="E30" s="27"/>
      <c r="F30" s="27"/>
      <c r="G30" s="9"/>
      <c r="H30" s="9"/>
      <c r="I30" s="9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5"/>
      <c r="AF30" s="15"/>
    </row>
    <row r="31" spans="1:32" x14ac:dyDescent="0.2">
      <c r="A31" s="40"/>
      <c r="B31" s="27"/>
      <c r="C31" s="27"/>
      <c r="D31" s="27"/>
      <c r="E31" s="27"/>
      <c r="F31" s="27"/>
      <c r="G31" s="9"/>
      <c r="H31" s="9"/>
      <c r="I31" s="9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5"/>
      <c r="AF31" s="15"/>
    </row>
    <row r="32" spans="1:32" x14ac:dyDescent="0.2">
      <c r="A32" s="40" t="s">
        <v>48</v>
      </c>
      <c r="B32" s="27"/>
      <c r="C32" s="27"/>
      <c r="D32" s="27"/>
      <c r="E32" s="27"/>
      <c r="F32" s="27"/>
      <c r="G32" s="9"/>
      <c r="H32" s="9"/>
      <c r="I32" s="9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5"/>
      <c r="AF32" s="15"/>
    </row>
    <row r="33" spans="1:32" x14ac:dyDescent="0.2">
      <c r="A33" s="40" t="s">
        <v>49</v>
      </c>
      <c r="B33" s="27"/>
      <c r="C33" s="27"/>
      <c r="D33" s="27"/>
      <c r="E33" s="27"/>
      <c r="F33" s="27"/>
      <c r="G33" s="9"/>
      <c r="H33" s="9"/>
      <c r="I33" s="9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5"/>
      <c r="AF33" s="15"/>
    </row>
    <row r="34" spans="1:32" x14ac:dyDescent="0.2">
      <c r="A34" s="43"/>
      <c r="B34" s="34"/>
      <c r="C34" s="34"/>
      <c r="D34" s="34"/>
      <c r="E34" s="34"/>
      <c r="F34" s="34"/>
      <c r="G34" s="9"/>
      <c r="H34" s="9"/>
      <c r="I34" s="44" t="s">
        <v>50</v>
      </c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5"/>
      <c r="AF34" s="15"/>
    </row>
    <row r="35" spans="1:32" ht="13.5" thickBot="1" x14ac:dyDescent="0.25">
      <c r="A35" s="45" t="s">
        <v>51</v>
      </c>
      <c r="B35" s="9"/>
      <c r="C35" s="9"/>
      <c r="D35" s="9"/>
      <c r="E35" s="9"/>
      <c r="F35" s="9"/>
      <c r="G35" s="9"/>
      <c r="H35" s="46" t="s">
        <v>52</v>
      </c>
      <c r="I35" s="47" t="s">
        <v>53</v>
      </c>
      <c r="J35" s="101" t="s">
        <v>117</v>
      </c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5"/>
      <c r="AF35" s="15"/>
    </row>
    <row r="36" spans="1:32" ht="38.25" x14ac:dyDescent="0.2">
      <c r="A36" s="35" t="s">
        <v>54</v>
      </c>
      <c r="B36" s="35" t="s">
        <v>55</v>
      </c>
      <c r="C36" s="48" t="s">
        <v>56</v>
      </c>
      <c r="D36" s="49" t="s">
        <v>99</v>
      </c>
      <c r="E36" s="49" t="s">
        <v>114</v>
      </c>
      <c r="F36" s="49" t="s">
        <v>115</v>
      </c>
      <c r="G36" s="49" t="s">
        <v>116</v>
      </c>
      <c r="H36" s="50" t="s">
        <v>57</v>
      </c>
      <c r="I36" s="51" t="s">
        <v>57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5"/>
      <c r="AF36" s="15"/>
    </row>
    <row r="37" spans="1:32" ht="12.75" customHeight="1" x14ac:dyDescent="0.2">
      <c r="A37" s="52" t="s">
        <v>58</v>
      </c>
      <c r="B37" s="53" t="s">
        <v>59</v>
      </c>
      <c r="C37" s="54">
        <v>0.08</v>
      </c>
      <c r="D37" s="55">
        <v>125000</v>
      </c>
      <c r="E37" s="55">
        <f>D37*C37</f>
        <v>10000</v>
      </c>
      <c r="F37" s="55">
        <v>125000</v>
      </c>
      <c r="G37" s="55">
        <f>F37*C37</f>
        <v>10000</v>
      </c>
      <c r="H37" s="9"/>
      <c r="I37" s="9"/>
      <c r="J37" s="97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5"/>
      <c r="AF37" s="15"/>
    </row>
    <row r="38" spans="1:32" x14ac:dyDescent="0.2">
      <c r="A38" s="52" t="s">
        <v>60</v>
      </c>
      <c r="B38" s="53" t="s">
        <v>61</v>
      </c>
      <c r="C38" s="54">
        <v>0.04</v>
      </c>
      <c r="D38" s="56">
        <v>82000</v>
      </c>
      <c r="E38" s="55">
        <f t="shared" ref="E38:E41" si="0">D38*C38</f>
        <v>3280</v>
      </c>
      <c r="F38" s="56">
        <v>136000</v>
      </c>
      <c r="G38" s="55">
        <f>F38*C38</f>
        <v>5440</v>
      </c>
      <c r="H38" s="9"/>
      <c r="I38" s="9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5"/>
      <c r="AF38" s="15"/>
    </row>
    <row r="39" spans="1:32" x14ac:dyDescent="0.2">
      <c r="A39" s="52" t="s">
        <v>62</v>
      </c>
      <c r="B39" s="53" t="s">
        <v>63</v>
      </c>
      <c r="C39" s="54">
        <v>0.08</v>
      </c>
      <c r="D39" s="56">
        <v>53000</v>
      </c>
      <c r="E39" s="55">
        <f t="shared" si="0"/>
        <v>4240</v>
      </c>
      <c r="F39" s="56">
        <v>20000</v>
      </c>
      <c r="G39" s="55">
        <f>F39*C39</f>
        <v>1600</v>
      </c>
      <c r="H39" s="9"/>
      <c r="I39" s="9"/>
      <c r="J39" s="100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5"/>
      <c r="AF39" s="15"/>
    </row>
    <row r="40" spans="1:32" x14ac:dyDescent="0.2">
      <c r="A40" s="52" t="s">
        <v>64</v>
      </c>
      <c r="B40" s="53" t="s">
        <v>65</v>
      </c>
      <c r="C40" s="54">
        <v>0.15</v>
      </c>
      <c r="D40" s="55">
        <v>117000</v>
      </c>
      <c r="E40" s="55">
        <f t="shared" si="0"/>
        <v>17550</v>
      </c>
      <c r="F40" s="55">
        <v>144000</v>
      </c>
      <c r="G40" s="55">
        <f>F40*C40</f>
        <v>21600</v>
      </c>
      <c r="H40" s="9"/>
      <c r="I40" s="9"/>
      <c r="J40" s="100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5"/>
      <c r="AF40" s="15"/>
    </row>
    <row r="41" spans="1:32" ht="13.5" thickBot="1" x14ac:dyDescent="0.25">
      <c r="A41" s="52" t="s">
        <v>66</v>
      </c>
      <c r="B41" s="53" t="s">
        <v>67</v>
      </c>
      <c r="C41" s="54">
        <v>0.05</v>
      </c>
      <c r="D41" s="55">
        <v>45000</v>
      </c>
      <c r="E41" s="55">
        <f t="shared" si="0"/>
        <v>2250</v>
      </c>
      <c r="F41" s="55">
        <v>85000</v>
      </c>
      <c r="G41" s="57">
        <f>F41*C41</f>
        <v>4250</v>
      </c>
      <c r="H41" s="9"/>
      <c r="I41" s="9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5"/>
    </row>
    <row r="42" spans="1:32" s="112" customFormat="1" ht="39" thickBot="1" x14ac:dyDescent="0.25">
      <c r="A42" s="104" t="s">
        <v>68</v>
      </c>
      <c r="B42" s="105"/>
      <c r="C42" s="105"/>
      <c r="D42" s="106"/>
      <c r="E42" s="107">
        <f>SUM(E37:E41)</f>
        <v>37320</v>
      </c>
      <c r="F42" s="106"/>
      <c r="G42" s="107">
        <f>SUM(G37:G41)</f>
        <v>42890</v>
      </c>
      <c r="H42" s="108"/>
      <c r="I42" s="109" t="s">
        <v>93</v>
      </c>
      <c r="J42" s="103" t="s">
        <v>120</v>
      </c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1"/>
      <c r="AF42" s="111"/>
    </row>
    <row r="43" spans="1:32" ht="13.5" thickBot="1" x14ac:dyDescent="0.25">
      <c r="A43" s="9"/>
      <c r="B43" s="9"/>
      <c r="C43" s="9"/>
      <c r="D43" s="9"/>
      <c r="E43" s="9"/>
      <c r="F43" s="9"/>
      <c r="G43" s="9"/>
      <c r="H43" s="9"/>
      <c r="I43" s="9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5"/>
    </row>
    <row r="44" spans="1:32" s="112" customFormat="1" ht="13.5" thickBot="1" x14ac:dyDescent="0.25">
      <c r="A44" s="113" t="s">
        <v>101</v>
      </c>
      <c r="B44" s="106"/>
      <c r="C44" s="106"/>
      <c r="D44" s="106"/>
      <c r="E44" s="107">
        <v>25316</v>
      </c>
      <c r="F44" s="106"/>
      <c r="G44" s="106"/>
      <c r="H44" s="108"/>
      <c r="I44" s="109" t="s">
        <v>94</v>
      </c>
      <c r="J44" s="103" t="s">
        <v>121</v>
      </c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1"/>
      <c r="AF44" s="111"/>
    </row>
    <row r="45" spans="1:32" ht="13.5" thickBot="1" x14ac:dyDescent="0.25">
      <c r="A45" s="61"/>
      <c r="B45" s="9"/>
      <c r="C45" s="9"/>
      <c r="D45" s="9"/>
      <c r="E45" s="9"/>
      <c r="F45" s="9"/>
      <c r="G45" s="9"/>
      <c r="H45" s="9"/>
      <c r="I45" s="9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5"/>
    </row>
    <row r="46" spans="1:32" ht="13.5" thickBot="1" x14ac:dyDescent="0.25">
      <c r="A46" s="60" t="s">
        <v>119</v>
      </c>
      <c r="B46" s="9"/>
      <c r="C46" s="9"/>
      <c r="D46" s="9"/>
      <c r="E46" s="58">
        <f>+E42-E44</f>
        <v>12004</v>
      </c>
      <c r="F46" s="9"/>
      <c r="G46" s="9"/>
      <c r="H46" s="59"/>
      <c r="I46" s="29" t="s">
        <v>95</v>
      </c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5"/>
    </row>
    <row r="47" spans="1:32" x14ac:dyDescent="0.2">
      <c r="A47" s="9"/>
      <c r="B47" s="9"/>
      <c r="C47" s="9"/>
      <c r="D47" s="9"/>
      <c r="E47" s="9"/>
      <c r="F47" s="9"/>
      <c r="G47" s="9"/>
      <c r="H47" s="9"/>
      <c r="I47" s="9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5"/>
    </row>
    <row r="48" spans="1:32" x14ac:dyDescent="0.2">
      <c r="A48" s="9"/>
      <c r="B48" s="9"/>
      <c r="C48" s="9"/>
      <c r="D48" s="9"/>
      <c r="E48" s="9"/>
      <c r="F48" s="9"/>
      <c r="G48" s="9"/>
      <c r="H48" s="44" t="s">
        <v>69</v>
      </c>
      <c r="I48" s="9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5"/>
    </row>
    <row r="49" spans="1:32" ht="13.5" thickBot="1" x14ac:dyDescent="0.25">
      <c r="A49" s="45" t="s">
        <v>70</v>
      </c>
      <c r="B49" s="9"/>
      <c r="C49" s="9"/>
      <c r="D49" s="9"/>
      <c r="E49" s="9"/>
      <c r="F49" s="9"/>
      <c r="G49" s="9"/>
      <c r="H49" s="47" t="s">
        <v>52</v>
      </c>
      <c r="I49" s="46" t="s">
        <v>53</v>
      </c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5"/>
    </row>
    <row r="50" spans="1:32" ht="25.5" x14ac:dyDescent="0.2">
      <c r="A50" s="35" t="s">
        <v>71</v>
      </c>
      <c r="B50" s="35" t="s">
        <v>55</v>
      </c>
      <c r="C50" s="48" t="s">
        <v>72</v>
      </c>
      <c r="D50" s="49" t="s">
        <v>73</v>
      </c>
      <c r="E50" s="49" t="s">
        <v>100</v>
      </c>
      <c r="F50" s="49"/>
      <c r="G50" s="49" t="s">
        <v>111</v>
      </c>
      <c r="H50" s="51" t="s">
        <v>57</v>
      </c>
      <c r="I50" s="50" t="s">
        <v>57</v>
      </c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5"/>
    </row>
    <row r="51" spans="1:32" x14ac:dyDescent="0.2">
      <c r="A51" s="62" t="s">
        <v>74</v>
      </c>
      <c r="B51" s="62" t="s">
        <v>75</v>
      </c>
      <c r="C51" s="62" t="s">
        <v>76</v>
      </c>
      <c r="D51" s="9">
        <v>537655</v>
      </c>
      <c r="E51" s="9"/>
      <c r="F51" s="9"/>
      <c r="G51" s="9"/>
      <c r="H51" s="9"/>
      <c r="I51" s="9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5"/>
    </row>
    <row r="52" spans="1:32" x14ac:dyDescent="0.2">
      <c r="A52" s="9"/>
      <c r="B52" s="9"/>
      <c r="C52" s="62" t="s">
        <v>102</v>
      </c>
      <c r="D52" s="9">
        <v>499627</v>
      </c>
      <c r="E52" s="9"/>
      <c r="F52" s="9"/>
      <c r="G52" s="9"/>
      <c r="H52" s="9"/>
      <c r="I52" s="9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5"/>
    </row>
    <row r="53" spans="1:32" x14ac:dyDescent="0.2">
      <c r="A53" s="9"/>
      <c r="B53" s="9"/>
      <c r="C53" s="62" t="s">
        <v>20</v>
      </c>
      <c r="D53" s="33">
        <v>512256</v>
      </c>
      <c r="E53" s="9"/>
      <c r="F53" s="9"/>
      <c r="G53" s="9"/>
      <c r="H53" s="9"/>
      <c r="I53" s="9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5"/>
    </row>
    <row r="54" spans="1:32" x14ac:dyDescent="0.2">
      <c r="A54" s="9"/>
      <c r="B54" s="9"/>
      <c r="C54" s="62" t="s">
        <v>3</v>
      </c>
      <c r="D54" s="9">
        <f>SUM(D51:D53)</f>
        <v>1549538</v>
      </c>
      <c r="E54" s="9"/>
      <c r="F54" s="9"/>
      <c r="G54" s="9"/>
      <c r="H54" s="9"/>
      <c r="I54" s="9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5"/>
    </row>
    <row r="55" spans="1:32" x14ac:dyDescent="0.2">
      <c r="A55" s="9"/>
      <c r="B55" s="9"/>
      <c r="C55" s="62"/>
      <c r="D55" s="9"/>
      <c r="E55" s="9"/>
      <c r="F55" s="9"/>
      <c r="G55" s="9"/>
      <c r="H55" s="9"/>
      <c r="I55" s="9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5"/>
    </row>
    <row r="56" spans="1:32" x14ac:dyDescent="0.2">
      <c r="A56" s="9"/>
      <c r="B56" s="9"/>
      <c r="C56" s="62" t="s">
        <v>77</v>
      </c>
      <c r="D56" s="9">
        <f>+D54/3</f>
        <v>516512.66666666669</v>
      </c>
      <c r="E56"/>
      <c r="F56" s="9"/>
      <c r="G56"/>
      <c r="H56" s="9"/>
      <c r="I56" s="9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5"/>
    </row>
    <row r="57" spans="1:32" ht="13.5" thickBot="1" x14ac:dyDescent="0.25">
      <c r="A57" s="9"/>
      <c r="B57" s="9"/>
      <c r="C57" s="62"/>
      <c r="D57" s="9"/>
      <c r="E57" s="9"/>
      <c r="F57" s="9"/>
      <c r="G57"/>
      <c r="H57" s="9"/>
      <c r="I57" s="9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5"/>
    </row>
    <row r="58" spans="1:32" s="112" customFormat="1" ht="39" thickBot="1" x14ac:dyDescent="0.25">
      <c r="A58" s="104" t="s">
        <v>68</v>
      </c>
      <c r="B58" s="106"/>
      <c r="C58" s="116"/>
      <c r="D58" s="106"/>
      <c r="E58" s="107">
        <f>D56</f>
        <v>516512.66666666669</v>
      </c>
      <c r="F58" s="106"/>
      <c r="G58" s="107">
        <f>D56*1.08</f>
        <v>557833.68000000005</v>
      </c>
      <c r="H58" s="109" t="s">
        <v>96</v>
      </c>
      <c r="I58" s="108"/>
      <c r="J58" s="114" t="s">
        <v>123</v>
      </c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1"/>
      <c r="AF58" s="111"/>
    </row>
    <row r="59" spans="1:32" ht="13.5" thickBot="1" x14ac:dyDescent="0.25">
      <c r="A59" s="9"/>
      <c r="B59" s="9"/>
      <c r="C59"/>
      <c r="D59"/>
      <c r="E59" s="9"/>
      <c r="F59" s="9"/>
      <c r="G59" s="9"/>
      <c r="H59" s="9"/>
      <c r="I59" s="9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5"/>
    </row>
    <row r="60" spans="1:32" ht="13.5" thickBot="1" x14ac:dyDescent="0.25">
      <c r="A60" s="60" t="s">
        <v>109</v>
      </c>
      <c r="B60" s="9"/>
      <c r="C60" s="9"/>
      <c r="D60" s="9"/>
      <c r="E60" s="102">
        <v>635000</v>
      </c>
      <c r="F60" s="9"/>
      <c r="G60" s="9"/>
      <c r="H60" s="29" t="s">
        <v>97</v>
      </c>
      <c r="I60" s="59"/>
      <c r="J60" s="115" t="s">
        <v>122</v>
      </c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5"/>
    </row>
    <row r="61" spans="1:32" ht="13.5" thickBot="1" x14ac:dyDescent="0.25">
      <c r="A61" s="62"/>
      <c r="B61" s="9"/>
      <c r="C61" s="9"/>
      <c r="D61" s="9"/>
      <c r="E61" s="9"/>
      <c r="F61" s="9"/>
      <c r="G61" s="9"/>
      <c r="H61" s="9"/>
      <c r="I61" s="9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5"/>
    </row>
    <row r="62" spans="1:32" ht="13.5" thickBot="1" x14ac:dyDescent="0.25">
      <c r="A62" s="60" t="s">
        <v>110</v>
      </c>
      <c r="B62" s="9"/>
      <c r="C62" s="9"/>
      <c r="D62" s="9"/>
      <c r="E62" s="58">
        <f>E58-E60</f>
        <v>-118487.33333333331</v>
      </c>
      <c r="F62" s="9"/>
      <c r="G62" s="9"/>
      <c r="H62" s="29" t="s">
        <v>98</v>
      </c>
      <c r="I62" s="59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5"/>
    </row>
    <row r="63" spans="1:32" x14ac:dyDescent="0.2">
      <c r="A63" s="9"/>
      <c r="B63" s="9"/>
      <c r="C63" s="9"/>
      <c r="D63" s="9"/>
      <c r="E63" s="9"/>
      <c r="F63" s="9"/>
      <c r="G63" s="9"/>
      <c r="H63" s="9"/>
      <c r="I63" s="9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5"/>
    </row>
    <row r="64" spans="1:32" x14ac:dyDescent="0.2">
      <c r="A64" s="62" t="s">
        <v>29</v>
      </c>
      <c r="B64" s="9"/>
      <c r="C64" s="9"/>
      <c r="D64" s="9"/>
      <c r="E64" s="9"/>
      <c r="F64" s="9"/>
      <c r="G64" s="9"/>
      <c r="H64" s="9"/>
      <c r="I64" s="9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5"/>
    </row>
    <row r="65" spans="1:32" x14ac:dyDescent="0.2">
      <c r="A65" s="62" t="s">
        <v>78</v>
      </c>
      <c r="B65" s="9"/>
      <c r="C65" s="9"/>
      <c r="D65" s="9"/>
      <c r="E65" s="9">
        <v>-300000</v>
      </c>
      <c r="F65" s="9"/>
      <c r="G65" s="9"/>
      <c r="H65" s="9"/>
      <c r="I65" s="9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5"/>
    </row>
    <row r="66" spans="1:32" x14ac:dyDescent="0.2">
      <c r="A66" s="63" t="s">
        <v>112</v>
      </c>
      <c r="B66" s="9"/>
      <c r="C66" s="9"/>
      <c r="D66" s="9"/>
      <c r="E66" s="9"/>
      <c r="F66" s="9"/>
      <c r="G66" s="9"/>
      <c r="H66" s="9"/>
      <c r="I66" s="9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5"/>
    </row>
    <row r="67" spans="1:32" x14ac:dyDescent="0.2">
      <c r="A67" s="9"/>
      <c r="B67" s="9"/>
      <c r="C67" s="9"/>
      <c r="D67" s="9"/>
      <c r="E67" s="9"/>
      <c r="F67" s="9"/>
      <c r="G67" s="9"/>
      <c r="H67" s="9"/>
      <c r="I67" s="44" t="s">
        <v>79</v>
      </c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5"/>
    </row>
    <row r="68" spans="1:32" ht="13.5" thickBot="1" x14ac:dyDescent="0.25">
      <c r="A68" s="45" t="s">
        <v>80</v>
      </c>
      <c r="B68" s="9"/>
      <c r="C68" s="9"/>
      <c r="D68" s="9"/>
      <c r="E68" s="9"/>
      <c r="F68" s="9"/>
      <c r="G68" s="9"/>
      <c r="H68" s="46" t="s">
        <v>52</v>
      </c>
      <c r="I68" s="47" t="s">
        <v>53</v>
      </c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5"/>
    </row>
    <row r="69" spans="1:32" ht="25.5" x14ac:dyDescent="0.2">
      <c r="A69" s="35" t="s">
        <v>71</v>
      </c>
      <c r="B69" s="35" t="s">
        <v>55</v>
      </c>
      <c r="C69" s="48" t="s">
        <v>72</v>
      </c>
      <c r="D69" s="49" t="s">
        <v>89</v>
      </c>
      <c r="E69" s="49" t="s">
        <v>81</v>
      </c>
      <c r="F69" s="49" t="s">
        <v>100</v>
      </c>
      <c r="G69" s="49" t="s">
        <v>111</v>
      </c>
      <c r="H69" s="50" t="s">
        <v>57</v>
      </c>
      <c r="I69" s="51" t="s">
        <v>57</v>
      </c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5"/>
    </row>
    <row r="70" spans="1:32" x14ac:dyDescent="0.2">
      <c r="A70" s="62" t="s">
        <v>82</v>
      </c>
      <c r="B70" s="62" t="s">
        <v>83</v>
      </c>
      <c r="C70" s="62" t="s">
        <v>102</v>
      </c>
      <c r="D70" s="9">
        <v>25325</v>
      </c>
      <c r="E70" s="9"/>
      <c r="F70" s="9"/>
      <c r="G70" s="9"/>
      <c r="H70" s="9"/>
      <c r="I70" s="9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5"/>
    </row>
    <row r="71" spans="1:32" x14ac:dyDescent="0.2">
      <c r="A71" s="9"/>
      <c r="B71" s="9"/>
      <c r="C71" s="62" t="s">
        <v>20</v>
      </c>
      <c r="D71" s="9">
        <v>16400</v>
      </c>
      <c r="E71" s="64">
        <f>(D71-D70)/D70</f>
        <v>-0.35241855873642647</v>
      </c>
      <c r="F71" s="9"/>
      <c r="G71" s="9"/>
      <c r="H71" s="9"/>
      <c r="I71" s="9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5"/>
    </row>
    <row r="72" spans="1:32" x14ac:dyDescent="0.2">
      <c r="A72" s="9"/>
      <c r="B72" s="9"/>
      <c r="C72" s="62" t="s">
        <v>118</v>
      </c>
      <c r="D72" s="33">
        <v>13522</v>
      </c>
      <c r="E72" s="64">
        <f>(D72-D71)/D71</f>
        <v>-0.17548780487804877</v>
      </c>
      <c r="F72" s="9"/>
      <c r="G72" s="9"/>
      <c r="H72" s="9"/>
      <c r="I72" s="9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5"/>
    </row>
    <row r="73" spans="1:32" x14ac:dyDescent="0.2">
      <c r="A73" s="9"/>
      <c r="B73" s="9"/>
      <c r="C73" s="62" t="s">
        <v>3</v>
      </c>
      <c r="D73" s="9">
        <f>SUM(D70:D72)</f>
        <v>55247</v>
      </c>
      <c r="E73" s="65"/>
      <c r="F73" s="9"/>
      <c r="G73" s="9"/>
      <c r="H73" s="9"/>
      <c r="I73" s="9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5"/>
    </row>
    <row r="74" spans="1:32" x14ac:dyDescent="0.2">
      <c r="A74" s="9"/>
      <c r="B74" s="9"/>
      <c r="C74" s="62"/>
      <c r="D74" s="9"/>
      <c r="E74" s="65"/>
      <c r="F74" s="9"/>
      <c r="G74" s="9"/>
      <c r="H74" s="9"/>
      <c r="I74" s="9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5"/>
      <c r="AF74" s="15"/>
    </row>
    <row r="75" spans="1:32" x14ac:dyDescent="0.2">
      <c r="A75" s="9"/>
      <c r="B75" s="9"/>
      <c r="C75" s="62" t="s">
        <v>77</v>
      </c>
      <c r="D75" s="9">
        <f>+D73/3</f>
        <v>18415.666666666668</v>
      </c>
      <c r="E75" s="65"/>
      <c r="F75" s="9"/>
      <c r="G75" s="9"/>
      <c r="H75" s="9"/>
      <c r="I75" s="9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5"/>
      <c r="AF75" s="15"/>
    </row>
    <row r="76" spans="1:32" x14ac:dyDescent="0.2">
      <c r="A76" s="9"/>
      <c r="B76" s="9"/>
      <c r="C76" s="62"/>
      <c r="D76" s="9"/>
      <c r="E76" s="65"/>
      <c r="F76" s="9"/>
      <c r="G76" s="9"/>
      <c r="H76" s="9"/>
      <c r="I76" s="9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5"/>
      <c r="AF76" s="15"/>
    </row>
    <row r="77" spans="1:32" x14ac:dyDescent="0.2">
      <c r="A77" s="62" t="s">
        <v>84</v>
      </c>
      <c r="B77" s="9"/>
      <c r="C77"/>
      <c r="D77"/>
      <c r="E77" s="66">
        <v>-0.1</v>
      </c>
      <c r="F77"/>
      <c r="G77" s="66">
        <v>-0.05</v>
      </c>
      <c r="H77"/>
      <c r="I77" s="9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5"/>
      <c r="AF77" s="15"/>
    </row>
    <row r="78" spans="1:32" ht="13.5" thickBot="1" x14ac:dyDescent="0.25">
      <c r="A78" s="9"/>
      <c r="B78" s="9"/>
      <c r="C78" s="62"/>
      <c r="D78"/>
      <c r="E78" s="66"/>
      <c r="F78"/>
      <c r="G78" s="66"/>
      <c r="H78"/>
      <c r="I78" s="9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5"/>
      <c r="AF78" s="15"/>
    </row>
    <row r="79" spans="1:32" s="112" customFormat="1" ht="39" thickBot="1" x14ac:dyDescent="0.25">
      <c r="A79" s="104" t="s">
        <v>68</v>
      </c>
      <c r="B79" s="106"/>
      <c r="C79" s="116"/>
      <c r="D79" s="135"/>
      <c r="E79" s="136"/>
      <c r="F79" s="107">
        <f>D72*(100%+E77)</f>
        <v>12169.800000000001</v>
      </c>
      <c r="G79" s="107">
        <f>F79*(100%+G77)</f>
        <v>11561.310000000001</v>
      </c>
      <c r="H79" s="108"/>
      <c r="I79" s="109" t="s">
        <v>93</v>
      </c>
      <c r="J79" s="103" t="s">
        <v>120</v>
      </c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1"/>
      <c r="AF79" s="111"/>
    </row>
    <row r="80" spans="1:32" ht="13.5" thickBot="1" x14ac:dyDescent="0.25">
      <c r="A80" s="9"/>
      <c r="B80" s="9"/>
      <c r="C80"/>
      <c r="D80"/>
      <c r="E80"/>
      <c r="F80" s="9"/>
      <c r="G80" s="9"/>
      <c r="H80" s="9"/>
      <c r="I80" s="9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5"/>
      <c r="AF80" s="15"/>
    </row>
    <row r="81" spans="1:32" ht="13.5" thickBot="1" x14ac:dyDescent="0.25">
      <c r="A81" s="60" t="s">
        <v>109</v>
      </c>
      <c r="B81" s="9"/>
      <c r="C81" s="9"/>
      <c r="D81" s="9"/>
      <c r="E81"/>
      <c r="F81" s="102">
        <v>2300</v>
      </c>
      <c r="G81" s="9"/>
      <c r="H81" s="59"/>
      <c r="I81" s="29" t="s">
        <v>94</v>
      </c>
      <c r="J81" s="103" t="s">
        <v>121</v>
      </c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5"/>
      <c r="AF81" s="15"/>
    </row>
    <row r="82" spans="1:32" ht="13.5" thickBot="1" x14ac:dyDescent="0.25">
      <c r="A82"/>
      <c r="B82"/>
      <c r="C82"/>
      <c r="D82"/>
      <c r="E82"/>
      <c r="F82"/>
      <c r="G82" s="9"/>
      <c r="H82" s="9"/>
      <c r="I82" s="9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5"/>
      <c r="AF82" s="15"/>
    </row>
    <row r="83" spans="1:32" ht="13.5" thickBot="1" x14ac:dyDescent="0.25">
      <c r="A83" s="60" t="s">
        <v>110</v>
      </c>
      <c r="B83" s="9"/>
      <c r="C83" s="9"/>
      <c r="D83" s="9"/>
      <c r="E83"/>
      <c r="F83" s="58">
        <f>+F79-F81</f>
        <v>9869.8000000000011</v>
      </c>
      <c r="G83" s="9"/>
      <c r="H83" s="59"/>
      <c r="I83" s="29" t="s">
        <v>95</v>
      </c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5"/>
      <c r="AF83" s="15"/>
    </row>
    <row r="84" spans="1:32" x14ac:dyDescent="0.2">
      <c r="A84" s="9"/>
      <c r="B84" s="9"/>
      <c r="C84" s="9"/>
      <c r="D84" s="9"/>
      <c r="E84" s="9"/>
      <c r="F84" s="9"/>
      <c r="G84" s="9"/>
      <c r="H84" s="9"/>
      <c r="I84" s="9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5"/>
      <c r="AF84" s="15"/>
    </row>
    <row r="85" spans="1:32" x14ac:dyDescent="0.2">
      <c r="A85" s="62"/>
      <c r="B85" s="9"/>
      <c r="C85"/>
      <c r="D85"/>
      <c r="E85"/>
      <c r="F85" s="9"/>
      <c r="G85" s="9"/>
      <c r="H85" s="9"/>
      <c r="I85" s="9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5"/>
      <c r="AF85" s="15"/>
    </row>
    <row r="86" spans="1:32" x14ac:dyDescent="0.2">
      <c r="A86" s="62" t="s">
        <v>29</v>
      </c>
      <c r="B86" s="9"/>
      <c r="C86" s="9"/>
      <c r="D86" s="9"/>
      <c r="E86" s="9"/>
      <c r="F86" s="9"/>
      <c r="G86" s="9"/>
      <c r="H86" s="9"/>
      <c r="I86" s="9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5"/>
      <c r="AF86" s="15"/>
    </row>
    <row r="87" spans="1:32" x14ac:dyDescent="0.2">
      <c r="A87" s="62" t="s">
        <v>85</v>
      </c>
      <c r="B87" s="9"/>
      <c r="C87" s="9"/>
      <c r="D87" s="9"/>
      <c r="E87" s="9"/>
      <c r="F87" s="9"/>
      <c r="G87" s="9"/>
      <c r="H87" s="9"/>
      <c r="I87" s="9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5"/>
      <c r="AF87" s="15"/>
    </row>
    <row r="88" spans="1:32" x14ac:dyDescent="0.2">
      <c r="A88" s="62" t="s">
        <v>86</v>
      </c>
      <c r="B88" s="9"/>
      <c r="C88" s="9"/>
      <c r="D88" s="9"/>
      <c r="E88" s="9"/>
      <c r="F88" s="9"/>
      <c r="G88" s="9"/>
      <c r="H88" s="9"/>
      <c r="I88" s="9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5"/>
      <c r="AF88" s="15"/>
    </row>
    <row r="89" spans="1:32" x14ac:dyDescent="0.2">
      <c r="A89" s="67" t="s">
        <v>113</v>
      </c>
      <c r="B89" s="9"/>
      <c r="C89" s="9"/>
      <c r="D89" s="9"/>
      <c r="E89" s="9"/>
      <c r="F89" s="9"/>
      <c r="G89" s="9"/>
      <c r="H89" s="9"/>
      <c r="I89" s="9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5"/>
      <c r="AF89" s="15"/>
    </row>
    <row r="90" spans="1:32" x14ac:dyDescent="0.2">
      <c r="A90" s="9"/>
      <c r="B90" s="9"/>
      <c r="C90" s="9"/>
      <c r="D90" s="9"/>
      <c r="E90" s="9"/>
      <c r="F90" s="9"/>
      <c r="G90" s="9"/>
      <c r="H90" s="9"/>
      <c r="I90" s="9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5"/>
      <c r="AF90" s="15"/>
    </row>
    <row r="91" spans="1:32" x14ac:dyDescent="0.2">
      <c r="A91" s="9"/>
      <c r="B91" s="9"/>
      <c r="C91" s="9"/>
      <c r="D91" s="9"/>
      <c r="E91" s="9"/>
      <c r="F91" s="9"/>
      <c r="G91" s="9"/>
      <c r="H91" s="9"/>
      <c r="I91" s="9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5"/>
      <c r="AF91" s="15"/>
    </row>
    <row r="92" spans="1:32" x14ac:dyDescent="0.2">
      <c r="A92" s="9"/>
      <c r="B92" s="9"/>
      <c r="C92" s="9"/>
      <c r="D92" s="9"/>
      <c r="E92" s="9"/>
      <c r="F92" s="9"/>
      <c r="G92" s="9"/>
      <c r="H92" s="9"/>
      <c r="I92" s="9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5"/>
      <c r="AF92" s="15"/>
    </row>
    <row r="93" spans="1:32" x14ac:dyDescent="0.2">
      <c r="A93" s="9"/>
      <c r="B93" s="9"/>
      <c r="C93" s="9"/>
      <c r="D93" s="9"/>
      <c r="E93" s="9"/>
      <c r="F93" s="9"/>
      <c r="G93" s="9"/>
      <c r="H93" s="9"/>
      <c r="I93" s="9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5"/>
      <c r="AF93" s="15"/>
    </row>
    <row r="94" spans="1:32" x14ac:dyDescent="0.2">
      <c r="A94" s="9"/>
      <c r="B94" s="9"/>
      <c r="C94" s="9"/>
      <c r="D94" s="9"/>
      <c r="E94" s="9"/>
      <c r="F94" s="9"/>
      <c r="G94" s="9"/>
      <c r="H94" s="9"/>
      <c r="I94" s="9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5"/>
      <c r="AF94" s="15"/>
    </row>
    <row r="95" spans="1:32" x14ac:dyDescent="0.2">
      <c r="A95" s="9"/>
      <c r="B95" s="9"/>
      <c r="C95" s="9"/>
      <c r="D95" s="9"/>
      <c r="E95" s="9"/>
      <c r="F95" s="9"/>
      <c r="G95" s="9"/>
      <c r="H95" s="9"/>
      <c r="I95" s="9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5"/>
      <c r="AF95" s="15"/>
    </row>
    <row r="96" spans="1:32" x14ac:dyDescent="0.2">
      <c r="A96" s="9"/>
      <c r="B96" s="9"/>
      <c r="C96" s="9"/>
      <c r="D96" s="9"/>
      <c r="E96" s="9"/>
      <c r="F96" s="9"/>
      <c r="G96" s="9"/>
      <c r="H96" s="9"/>
      <c r="I96" s="9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5"/>
      <c r="AF96" s="15"/>
    </row>
    <row r="97" spans="1:32" x14ac:dyDescent="0.2">
      <c r="A97" s="9"/>
      <c r="B97" s="9"/>
      <c r="C97" s="9"/>
      <c r="D97" s="9"/>
      <c r="E97" s="9"/>
      <c r="F97" s="9"/>
      <c r="G97" s="9"/>
      <c r="H97" s="9"/>
      <c r="I97" s="9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5"/>
      <c r="AF97" s="15"/>
    </row>
    <row r="98" spans="1:32" x14ac:dyDescent="0.2">
      <c r="A98" s="9"/>
      <c r="B98" s="9"/>
      <c r="C98" s="9"/>
      <c r="D98" s="9"/>
      <c r="E98" s="9"/>
      <c r="F98" s="9"/>
      <c r="G98" s="9"/>
      <c r="H98" s="9"/>
      <c r="I98" s="9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5"/>
      <c r="AF98" s="15"/>
    </row>
    <row r="99" spans="1:32" x14ac:dyDescent="0.2">
      <c r="A99" s="9"/>
      <c r="B99" s="9"/>
      <c r="C99" s="9"/>
      <c r="D99" s="9"/>
      <c r="E99" s="9"/>
      <c r="F99" s="9"/>
      <c r="G99" s="9"/>
      <c r="H99" s="9"/>
      <c r="I99" s="9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5"/>
      <c r="AF99" s="15"/>
    </row>
    <row r="100" spans="1:32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5"/>
      <c r="AF100" s="15"/>
    </row>
    <row r="101" spans="1:32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5"/>
      <c r="AF101" s="15"/>
    </row>
    <row r="102" spans="1:32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5"/>
      <c r="AF102" s="15"/>
    </row>
    <row r="103" spans="1:32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5"/>
      <c r="AF103" s="15"/>
    </row>
    <row r="104" spans="1:32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5"/>
      <c r="AF104" s="15"/>
    </row>
    <row r="105" spans="1:32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5"/>
      <c r="AF105" s="15"/>
    </row>
    <row r="106" spans="1:32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5"/>
      <c r="AF106" s="15"/>
    </row>
    <row r="107" spans="1:32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5"/>
      <c r="AF107" s="15"/>
    </row>
    <row r="108" spans="1:32" x14ac:dyDescent="0.2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5"/>
      <c r="AF108" s="15"/>
    </row>
    <row r="109" spans="1:32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5"/>
      <c r="AF109" s="15"/>
    </row>
    <row r="110" spans="1:32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5"/>
      <c r="AF110" s="15"/>
    </row>
    <row r="111" spans="1:32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5"/>
      <c r="AF111" s="15"/>
    </row>
    <row r="112" spans="1:32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5"/>
      <c r="AF112" s="15"/>
    </row>
    <row r="113" spans="1:32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5"/>
      <c r="AF113" s="15"/>
    </row>
    <row r="114" spans="1:32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5"/>
      <c r="AF114" s="15"/>
    </row>
    <row r="115" spans="1:32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5"/>
      <c r="AF115" s="15"/>
    </row>
    <row r="116" spans="1:32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5"/>
      <c r="AF116" s="15"/>
    </row>
    <row r="117" spans="1:32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5"/>
      <c r="AF117" s="15"/>
    </row>
    <row r="118" spans="1:32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5"/>
      <c r="AF118" s="15"/>
    </row>
    <row r="119" spans="1:32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5"/>
      <c r="AF119" s="15"/>
    </row>
    <row r="120" spans="1:32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5"/>
      <c r="AF120" s="15"/>
    </row>
    <row r="121" spans="1:32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5"/>
      <c r="AF121" s="15"/>
    </row>
    <row r="122" spans="1:32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5"/>
      <c r="AF122" s="15"/>
    </row>
    <row r="123" spans="1:32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5"/>
      <c r="AF123" s="15"/>
    </row>
    <row r="124" spans="1:32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5"/>
      <c r="AF124" s="15"/>
    </row>
    <row r="125" spans="1:32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5"/>
      <c r="AF125" s="15"/>
    </row>
    <row r="126" spans="1:32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5"/>
      <c r="AF126" s="15"/>
    </row>
    <row r="127" spans="1:32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5"/>
      <c r="AF127" s="15"/>
    </row>
    <row r="128" spans="1:32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5"/>
      <c r="AF128" s="15"/>
    </row>
    <row r="129" spans="1:32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5"/>
      <c r="AF129" s="15"/>
    </row>
    <row r="130" spans="1:32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5"/>
      <c r="AF130" s="15"/>
    </row>
    <row r="131" spans="1:32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5"/>
      <c r="AF131" s="15"/>
    </row>
    <row r="132" spans="1:32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5"/>
      <c r="AF132" s="15"/>
    </row>
    <row r="133" spans="1:32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5"/>
      <c r="AF133" s="15"/>
    </row>
    <row r="134" spans="1:32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5"/>
      <c r="AF134" s="15"/>
    </row>
    <row r="135" spans="1:32" x14ac:dyDescent="0.2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5"/>
      <c r="AF135" s="15"/>
    </row>
    <row r="136" spans="1:32" x14ac:dyDescent="0.2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5"/>
      <c r="AF136" s="15"/>
    </row>
    <row r="137" spans="1:32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5"/>
      <c r="AF137" s="15"/>
    </row>
    <row r="138" spans="1:32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5"/>
      <c r="AF138" s="15"/>
    </row>
    <row r="139" spans="1:32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5"/>
      <c r="AF139" s="15"/>
    </row>
    <row r="140" spans="1:32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5"/>
      <c r="AF140" s="15"/>
    </row>
    <row r="141" spans="1:32" x14ac:dyDescent="0.2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5"/>
      <c r="AF141" s="15"/>
    </row>
    <row r="142" spans="1:32" x14ac:dyDescent="0.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5"/>
      <c r="AF142" s="15"/>
    </row>
    <row r="143" spans="1:32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5"/>
      <c r="AF143" s="15"/>
    </row>
    <row r="144" spans="1:32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5"/>
      <c r="AF144" s="15"/>
    </row>
    <row r="145" spans="1:32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5"/>
      <c r="AF145" s="15"/>
    </row>
    <row r="146" spans="1:32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5"/>
      <c r="AF146" s="15"/>
    </row>
    <row r="147" spans="1:32" x14ac:dyDescent="0.2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5"/>
      <c r="AF147" s="15"/>
    </row>
    <row r="148" spans="1:32" x14ac:dyDescent="0.2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5"/>
      <c r="AF148" s="15"/>
    </row>
    <row r="149" spans="1:32" x14ac:dyDescent="0.2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5"/>
      <c r="AF149" s="15"/>
    </row>
    <row r="150" spans="1:32" x14ac:dyDescent="0.2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5"/>
      <c r="AF150" s="15"/>
    </row>
    <row r="151" spans="1:32" x14ac:dyDescent="0.2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5"/>
      <c r="AF151" s="15"/>
    </row>
    <row r="152" spans="1:32" x14ac:dyDescent="0.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5"/>
      <c r="AF152" s="15"/>
    </row>
    <row r="153" spans="1:32" x14ac:dyDescent="0.2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5"/>
      <c r="AF153" s="15"/>
    </row>
    <row r="154" spans="1:32" x14ac:dyDescent="0.2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5"/>
      <c r="AF154" s="15"/>
    </row>
    <row r="155" spans="1:32" x14ac:dyDescent="0.2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5"/>
      <c r="AF155" s="15"/>
    </row>
    <row r="156" spans="1:32" x14ac:dyDescent="0.2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5"/>
      <c r="AF156" s="15"/>
    </row>
    <row r="157" spans="1:32" x14ac:dyDescent="0.2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5"/>
      <c r="AF157" s="15"/>
    </row>
    <row r="158" spans="1:32" x14ac:dyDescent="0.2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5"/>
      <c r="AF158" s="15"/>
    </row>
    <row r="159" spans="1:32" x14ac:dyDescent="0.2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5"/>
      <c r="AF159" s="15"/>
    </row>
    <row r="160" spans="1:32" x14ac:dyDescent="0.2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5"/>
      <c r="AF160" s="15"/>
    </row>
    <row r="161" spans="1:32" x14ac:dyDescent="0.2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5"/>
      <c r="AF161" s="15"/>
    </row>
    <row r="162" spans="1:32" x14ac:dyDescent="0.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5"/>
      <c r="AF162" s="15"/>
    </row>
    <row r="163" spans="1:32" x14ac:dyDescent="0.2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5"/>
      <c r="AF163" s="15"/>
    </row>
    <row r="164" spans="1:32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</row>
    <row r="165" spans="1:32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</row>
    <row r="166" spans="1:32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</row>
    <row r="167" spans="1:32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</row>
    <row r="168" spans="1:32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</row>
    <row r="169" spans="1:32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</row>
    <row r="170" spans="1:32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</row>
    <row r="171" spans="1:32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</row>
    <row r="172" spans="1:32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</row>
    <row r="173" spans="1:32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</row>
    <row r="174" spans="1:32" x14ac:dyDescent="0.2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</row>
    <row r="175" spans="1:32" x14ac:dyDescent="0.2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</row>
    <row r="176" spans="1:32" x14ac:dyDescent="0.2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</row>
    <row r="177" spans="1:32" x14ac:dyDescent="0.2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</row>
    <row r="178" spans="1:32" x14ac:dyDescent="0.2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</row>
    <row r="179" spans="1:32" x14ac:dyDescent="0.2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</row>
    <row r="180" spans="1:32" x14ac:dyDescent="0.2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</row>
    <row r="181" spans="1:32" x14ac:dyDescent="0.2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</row>
    <row r="182" spans="1:32" x14ac:dyDescent="0.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</row>
    <row r="183" spans="1:32" x14ac:dyDescent="0.2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</row>
    <row r="184" spans="1:32" x14ac:dyDescent="0.2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</row>
    <row r="185" spans="1:32" x14ac:dyDescent="0.2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</row>
    <row r="186" spans="1:32" x14ac:dyDescent="0.2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</row>
    <row r="187" spans="1:32" x14ac:dyDescent="0.2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</row>
    <row r="188" spans="1:32" x14ac:dyDescent="0.2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</row>
    <row r="189" spans="1:32" x14ac:dyDescent="0.2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</row>
  </sheetData>
  <sheetProtection password="CC75" sheet="1" objects="1" scenarios="1"/>
  <mergeCells count="2">
    <mergeCell ref="A1:G1"/>
    <mergeCell ref="A15:G15"/>
  </mergeCells>
  <phoneticPr fontId="8" type="noConversion"/>
  <printOptions horizontalCentered="1"/>
  <pageMargins left="0.25" right="0.25" top="0.5" bottom="0.75" header="0.5" footer="0.5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FORM R1-Example 1</vt:lpstr>
      <vt:lpstr>FORM R1-Example 2</vt:lpstr>
      <vt:lpstr>FORM R1-Example 3</vt:lpstr>
      <vt:lpstr>FORM R2-Example</vt:lpstr>
      <vt:lpstr>'FORM R1-Example 1'!Print_Area</vt:lpstr>
      <vt:lpstr>'FORM R1-Example 2'!Print_Area</vt:lpstr>
      <vt:lpstr>'FORM R1-Example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Self Supporting Budget Request - Form 1</dc:title>
  <dc:creator>Authorized Gateway Customer</dc:creator>
  <cp:lastModifiedBy>M Gilbert</cp:lastModifiedBy>
  <cp:lastPrinted>2018-01-23T17:07:48Z</cp:lastPrinted>
  <dcterms:created xsi:type="dcterms:W3CDTF">1998-01-21T18:25:41Z</dcterms:created>
  <dcterms:modified xsi:type="dcterms:W3CDTF">2021-02-09T01:13:14Z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