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770" windowHeight="12180" tabRatio="656" activeTab="5"/>
  </bookViews>
  <sheets>
    <sheet name="NOTES" sheetId="26" r:id="rId1"/>
    <sheet name="Bid Tab 1 CBC C" sheetId="19" r:id="rId2"/>
    <sheet name="Bid Tab 2 BHS" sheetId="21" r:id="rId3"/>
    <sheet name="Bid Tab 3 TBE A170" sheetId="23" r:id="rId4"/>
    <sheet name="Bid Tab 4 SEB" sheetId="24" r:id="rId5"/>
    <sheet name="Bid Tab 5 SEB 1311" sheetId="25" r:id="rId6"/>
  </sheets>
  <calcPr calcId="145621"/>
</workbook>
</file>

<file path=xl/calcChain.xml><?xml version="1.0" encoding="utf-8"?>
<calcChain xmlns="http://schemas.openxmlformats.org/spreadsheetml/2006/main">
  <c r="F22" i="25" l="1"/>
  <c r="F21" i="25"/>
  <c r="F13" i="24"/>
  <c r="F12" i="24"/>
  <c r="F16" i="23"/>
  <c r="F15" i="23"/>
  <c r="F14" i="21"/>
  <c r="F13" i="21"/>
  <c r="F16" i="19"/>
  <c r="F15" i="19"/>
  <c r="F6" i="24" l="1"/>
  <c r="F34" i="25" l="1"/>
  <c r="F19" i="24"/>
  <c r="F22" i="23"/>
  <c r="F19" i="21"/>
  <c r="F31" i="25" l="1"/>
  <c r="F3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3" i="25"/>
  <c r="F26" i="25"/>
  <c r="F27" i="25"/>
  <c r="F28" i="25"/>
  <c r="F29" i="25"/>
  <c r="F30" i="25"/>
  <c r="F32" i="25"/>
  <c r="F33" i="25"/>
  <c r="F35" i="25"/>
  <c r="F37" i="25"/>
  <c r="F38" i="25"/>
  <c r="F39" i="25"/>
  <c r="F40" i="25"/>
  <c r="F24" i="25"/>
  <c r="F25" i="25"/>
  <c r="F6" i="25" l="1"/>
  <c r="F41" i="25" l="1"/>
  <c r="F6" i="19" l="1"/>
  <c r="F20" i="23" l="1"/>
  <c r="F15" i="21"/>
  <c r="F21" i="23" l="1"/>
  <c r="F6" i="23"/>
  <c r="F26" i="23"/>
  <c r="F24" i="23"/>
  <c r="F23" i="23"/>
  <c r="F14" i="23"/>
  <c r="F13" i="23"/>
  <c r="F19" i="23"/>
  <c r="F12" i="23"/>
  <c r="F11" i="23"/>
  <c r="F10" i="23"/>
  <c r="F9" i="23"/>
  <c r="F8" i="23"/>
  <c r="F18" i="23"/>
  <c r="F25" i="23"/>
  <c r="F7" i="23"/>
  <c r="F18" i="24"/>
  <c r="F22" i="24"/>
  <c r="F21" i="24"/>
  <c r="F20" i="24"/>
  <c r="F15" i="24"/>
  <c r="F14" i="24"/>
  <c r="F11" i="24"/>
  <c r="F10" i="24"/>
  <c r="F9" i="24"/>
  <c r="F8" i="24"/>
  <c r="F7" i="24"/>
  <c r="F17" i="24"/>
  <c r="F16" i="24"/>
  <c r="F18" i="21"/>
  <c r="F6" i="21"/>
  <c r="F23" i="21"/>
  <c r="F21" i="21"/>
  <c r="F20" i="21"/>
  <c r="F16" i="21"/>
  <c r="F12" i="21"/>
  <c r="F11" i="21"/>
  <c r="F10" i="21"/>
  <c r="F9" i="21"/>
  <c r="F8" i="21"/>
  <c r="F22" i="21"/>
  <c r="F7" i="21"/>
  <c r="F17" i="21"/>
  <c r="F27" i="23" l="1"/>
  <c r="F23" i="24"/>
  <c r="F24" i="21"/>
  <c r="F22" i="19"/>
  <c r="F27" i="19"/>
  <c r="F25" i="19"/>
  <c r="F24" i="19"/>
  <c r="F23" i="19"/>
  <c r="F14" i="19"/>
  <c r="F13" i="19"/>
  <c r="F20" i="19"/>
  <c r="F19" i="19"/>
  <c r="F12" i="19"/>
  <c r="F11" i="19"/>
  <c r="F10" i="19"/>
  <c r="F9" i="19"/>
  <c r="F8" i="19"/>
  <c r="F17" i="19"/>
  <c r="F26" i="19"/>
  <c r="F18" i="19"/>
  <c r="F7" i="19"/>
  <c r="F21" i="19"/>
  <c r="F28" i="19" l="1"/>
  <c r="C4" i="26"/>
</calcChain>
</file>

<file path=xl/sharedStrings.xml><?xml version="1.0" encoding="utf-8"?>
<sst xmlns="http://schemas.openxmlformats.org/spreadsheetml/2006/main" count="632" uniqueCount="226">
  <si>
    <t>Model</t>
  </si>
  <si>
    <t>Description</t>
  </si>
  <si>
    <t>Price Each</t>
  </si>
  <si>
    <t>Total</t>
  </si>
  <si>
    <t>BMS</t>
  </si>
  <si>
    <t>DaLite</t>
  </si>
  <si>
    <t>Custom</t>
  </si>
  <si>
    <t>34700</t>
  </si>
  <si>
    <t>Fixed Frame Screen, 139" x 87", DaSnap</t>
  </si>
  <si>
    <t>20848LS</t>
  </si>
  <si>
    <t>34538LS</t>
  </si>
  <si>
    <t>Electric Screen, 96"x 60", LVC, Tension Adv</t>
  </si>
  <si>
    <t>Premier</t>
  </si>
  <si>
    <t>PP-FCMA</t>
  </si>
  <si>
    <t>False Ceiling Adapter</t>
  </si>
  <si>
    <t>Crestron</t>
  </si>
  <si>
    <t>7" Touch Screen, Black Smooth</t>
  </si>
  <si>
    <t>TSW-750-RMB-1</t>
  </si>
  <si>
    <t>TSW Mounting Bracket</t>
  </si>
  <si>
    <t>CEN-SW-POE-5</t>
  </si>
  <si>
    <t>5-Port PoE Switch</t>
  </si>
  <si>
    <t>10" Touch Screen, Black Smooth</t>
  </si>
  <si>
    <t>TSW-752</t>
  </si>
  <si>
    <t>TSW-1052</t>
  </si>
  <si>
    <t>Furman</t>
  </si>
  <si>
    <t>DWI</t>
  </si>
  <si>
    <t>FT-600-B</t>
  </si>
  <si>
    <t>FlipTop Basic, Black w/cable pass through inserts</t>
  </si>
  <si>
    <t>PL-8C</t>
  </si>
  <si>
    <t>Power Conditioner</t>
  </si>
  <si>
    <t>FTA-PWR-102</t>
  </si>
  <si>
    <t>Insert - Dual AC Power Outlet</t>
  </si>
  <si>
    <t>Middle Atlantic</t>
  </si>
  <si>
    <t>Rack Parts</t>
  </si>
  <si>
    <t>Vent covers, lacing bars, screws, etc</t>
  </si>
  <si>
    <t xml:space="preserve">Sonic Shock </t>
  </si>
  <si>
    <t>Sonic Shock 5</t>
  </si>
  <si>
    <t>Anti-Theft Alarm</t>
  </si>
  <si>
    <t>AverMedia</t>
  </si>
  <si>
    <t>PL50</t>
  </si>
  <si>
    <t>Document Camera w/base</t>
  </si>
  <si>
    <t>U2V</t>
  </si>
  <si>
    <t>Universal Shelf, Vented, 2RU (Utility Shelf)</t>
  </si>
  <si>
    <t>Extron</t>
  </si>
  <si>
    <t>FF220</t>
  </si>
  <si>
    <t>Flat Field Speaker, 2x2 Tile, 70v, pair</t>
  </si>
  <si>
    <t>Linksys</t>
  </si>
  <si>
    <t>SE2500</t>
  </si>
  <si>
    <t>5-Port Gigabit Ethernet Switch</t>
  </si>
  <si>
    <t>Electric Screen, 104"x 65", LVC, Tension Adv</t>
  </si>
  <si>
    <t>CBC C 113, 114, 116, 118, 120, 122, 138, 146, 213, 216, 218, 222, 223, 224, 225, 226, 227, 229, 230, 235, 316       (21 Rooms)</t>
  </si>
  <si>
    <t>BHS 201, 206, 208, 210, 211     (5 Rooms)</t>
  </si>
  <si>
    <t>TBE B170    (1 Room)</t>
  </si>
  <si>
    <t>Hitachi</t>
  </si>
  <si>
    <t>Digita Media Switcher 200 w/3‐Series Processor</t>
  </si>
  <si>
    <t>DMPS3-200-C</t>
  </si>
  <si>
    <t>CP-WU8700W</t>
  </si>
  <si>
    <t>Plate</t>
  </si>
  <si>
    <t>Adapter plater to cover TPS-4000L hole to fit TSW-752</t>
  </si>
  <si>
    <t>Adapter plater to cover TPS-4000L hole to fit TSW-1052</t>
  </si>
  <si>
    <t>Projector, 5,500 Lumens, LCD, WXGA (1280x800), 5 
Year Warranty ‐Standard Lens</t>
  </si>
  <si>
    <t>Projector, 7,000 Lumens, LCD, WUXGA (1920X1200), 5 
Year Warranty ‐Standard Lens</t>
  </si>
  <si>
    <t>Locking mount for Hitachi Projector w/Tubular Lock, White</t>
  </si>
  <si>
    <t>DM100-48"</t>
  </si>
  <si>
    <t>SEB 1240, 1242, 1243, 1245    (4 Rooms)</t>
  </si>
  <si>
    <t>SEB 1311    (Auditorium)</t>
  </si>
  <si>
    <t>CP-WX8255A</t>
  </si>
  <si>
    <t>QUANTITY</t>
  </si>
  <si>
    <t>MANUFACTURER</t>
  </si>
  <si>
    <t>Locking mount for Hitachi CP-WX8255A Projector w/Tubular Lock, White (UNLV Key)</t>
  </si>
  <si>
    <t>DM-RMC-SCALER-C</t>
  </si>
  <si>
    <t>DigitalMedia Receiver &amp; Room Controller w/Scaler</t>
  </si>
  <si>
    <t>Long lens</t>
  </si>
  <si>
    <t>LL-704</t>
  </si>
  <si>
    <r>
      <t xml:space="preserve">Lectern, (48"W X 29 3/4"D X 40"H), Phantom Grey, , custom cut outs, folding shelf, locking rear doors, front and rear rack rails, keyboard Tray, fans, toe kick, power strip, leveling feet, monitor well </t>
    </r>
    <r>
      <rPr>
        <b/>
        <sz val="11"/>
        <rFont val="Calibri"/>
        <family val="2"/>
        <scheme val="minor"/>
      </rPr>
      <t>*See Note</t>
    </r>
  </si>
  <si>
    <t>Crown</t>
  </si>
  <si>
    <t>Dci 4|300N</t>
  </si>
  <si>
    <t>Amplifier, 4 channels, 300 watts per channel</t>
  </si>
  <si>
    <t>NEW EQUIPMENT</t>
  </si>
  <si>
    <t>OWNER FURNISHED EQUIPMENT</t>
  </si>
  <si>
    <t>P1913T</t>
  </si>
  <si>
    <t>TMX14</t>
  </si>
  <si>
    <t>Student Response System</t>
  </si>
  <si>
    <t>MS111-L</t>
  </si>
  <si>
    <t>Computer Mouse</t>
  </si>
  <si>
    <t>KB212-B</t>
  </si>
  <si>
    <t>Computer Keyboard</t>
  </si>
  <si>
    <t>PR-PR03</t>
  </si>
  <si>
    <t>Presentation Remote</t>
  </si>
  <si>
    <t>Dell</t>
  </si>
  <si>
    <t>Iclicker</t>
  </si>
  <si>
    <t>Keyspan</t>
  </si>
  <si>
    <t>Optiplex 9020</t>
  </si>
  <si>
    <t>Lectern Computer</t>
  </si>
  <si>
    <t>Startech</t>
  </si>
  <si>
    <t>DP2HDMI</t>
  </si>
  <si>
    <t>DisplayPort to HDMI Video Adapter Converter</t>
  </si>
  <si>
    <t>Ashly</t>
  </si>
  <si>
    <t>SRA-2150</t>
  </si>
  <si>
    <t>Tannoy</t>
  </si>
  <si>
    <t>CVS4</t>
  </si>
  <si>
    <t>KSI</t>
  </si>
  <si>
    <t>8081-CSD-SW</t>
  </si>
  <si>
    <t>Unknown</t>
  </si>
  <si>
    <t>Gooseneck Microphone</t>
  </si>
  <si>
    <r>
      <t>2 Channel, 150W Audio Amplifier</t>
    </r>
    <r>
      <rPr>
        <b/>
        <i/>
        <sz val="11"/>
        <rFont val="Calibri"/>
        <family val="2"/>
        <scheme val="minor"/>
      </rPr>
      <t xml:space="preserve"> (Existing)</t>
    </r>
  </si>
  <si>
    <r>
      <t xml:space="preserve">70/100V 4" Ceiling Speaker </t>
    </r>
    <r>
      <rPr>
        <b/>
        <i/>
        <sz val="11"/>
        <rFont val="Calibri"/>
        <family val="2"/>
        <scheme val="minor"/>
      </rPr>
      <t>(Existing)</t>
    </r>
  </si>
  <si>
    <r>
      <t xml:space="preserve">2x2 Grid Swivel Ceiling Mounted Loudspeaker </t>
    </r>
    <r>
      <rPr>
        <b/>
        <i/>
        <sz val="11"/>
        <rFont val="Calibri"/>
        <family val="2"/>
        <scheme val="minor"/>
      </rPr>
      <t>(Existing)</t>
    </r>
  </si>
  <si>
    <r>
      <t xml:space="preserve">Electric Projection Screen </t>
    </r>
    <r>
      <rPr>
        <b/>
        <i/>
        <sz val="11"/>
        <rFont val="Calibri"/>
        <family val="2"/>
        <scheme val="minor"/>
      </rPr>
      <t>(Existing)</t>
    </r>
  </si>
  <si>
    <t>QSC</t>
  </si>
  <si>
    <t>CX 702</t>
  </si>
  <si>
    <t>CX 404</t>
  </si>
  <si>
    <t>CX 902</t>
  </si>
  <si>
    <t>CMS 501</t>
  </si>
  <si>
    <t>V12</t>
  </si>
  <si>
    <t xml:space="preserve">JBL </t>
  </si>
  <si>
    <t>AC25</t>
  </si>
  <si>
    <t>AC15</t>
  </si>
  <si>
    <t>Stewart</t>
  </si>
  <si>
    <t xml:space="preserve">EAW </t>
  </si>
  <si>
    <t>SB48E</t>
  </si>
  <si>
    <r>
      <t>2-Channel Low-Z Power Amplifier (8Ω / 20 Hz – 20 kHz / 0.05% THD 200 W)</t>
    </r>
    <r>
      <rPr>
        <b/>
        <i/>
        <sz val="11"/>
        <color theme="1"/>
        <rFont val="Calibri"/>
        <family val="2"/>
        <scheme val="minor"/>
      </rPr>
      <t>(Existing)</t>
    </r>
  </si>
  <si>
    <r>
      <t>2-Channel Low-Z Power Amplifier (8Ω / 20 Hz – 20 kHz / 0.05% THD 500 W)</t>
    </r>
    <r>
      <rPr>
        <b/>
        <i/>
        <sz val="11"/>
        <color theme="1"/>
        <rFont val="Calibri"/>
        <family val="2"/>
        <scheme val="minor"/>
      </rPr>
      <t>(Existing)</t>
    </r>
  </si>
  <si>
    <r>
      <t>2-Channel Low-Z Power Amplifier (8Ω / 20 Hz – 20 kHz / 0.05% THD 425 W)</t>
    </r>
    <r>
      <rPr>
        <b/>
        <i/>
        <sz val="11"/>
        <color theme="1"/>
        <rFont val="Calibri"/>
        <family val="2"/>
        <scheme val="minor"/>
      </rPr>
      <t>(Existing)</t>
    </r>
  </si>
  <si>
    <r>
      <t>4-Channel Low-Z Power Amplifier (8Ω / 20 Hz – 20 kHz / 0.05% THD 250 W)</t>
    </r>
    <r>
      <rPr>
        <b/>
        <i/>
        <sz val="11"/>
        <color theme="1"/>
        <rFont val="Calibri"/>
        <family val="2"/>
        <scheme val="minor"/>
      </rPr>
      <t>(Existing)</t>
    </r>
  </si>
  <si>
    <r>
      <t xml:space="preserve">COMPACT FULL RANGE 5" CEILING SPEAKER 100W, 6 Ohms </t>
    </r>
    <r>
      <rPr>
        <b/>
        <i/>
        <sz val="11"/>
        <color theme="1"/>
        <rFont val="Calibri"/>
        <family val="2"/>
        <scheme val="minor"/>
      </rPr>
      <t>(Existing)</t>
    </r>
  </si>
  <si>
    <r>
      <t>TANNOY V12 LOUDSPEAKER 200-400W, 8 ohms</t>
    </r>
    <r>
      <rPr>
        <b/>
        <i/>
        <sz val="11"/>
        <color theme="1"/>
        <rFont val="Calibri"/>
        <family val="2"/>
        <scheme val="minor"/>
      </rPr>
      <t xml:space="preserve"> (Existing)</t>
    </r>
  </si>
  <si>
    <r>
      <t xml:space="preserve">2-Way 5.25" Loudspeaker 300W, 16 ohms </t>
    </r>
    <r>
      <rPr>
        <b/>
        <i/>
        <sz val="11"/>
        <color theme="1"/>
        <rFont val="Calibri"/>
        <family val="2"/>
        <scheme val="minor"/>
      </rPr>
      <t>(Existing)</t>
    </r>
  </si>
  <si>
    <r>
      <t xml:space="preserve">2-Way 5.25" x 2 Loudspeaker 450W, 16 ohms </t>
    </r>
    <r>
      <rPr>
        <b/>
        <i/>
        <sz val="11"/>
        <color theme="1"/>
        <rFont val="Calibri"/>
        <family val="2"/>
        <scheme val="minor"/>
      </rPr>
      <t>(Existing)</t>
    </r>
  </si>
  <si>
    <r>
      <t xml:space="preserve">8" Dual Subwoofer 400W, 8 ohms </t>
    </r>
    <r>
      <rPr>
        <b/>
        <i/>
        <sz val="11"/>
        <color theme="1"/>
        <rFont val="Calibri"/>
        <family val="2"/>
        <scheme val="minor"/>
      </rPr>
      <t>(Existing)</t>
    </r>
  </si>
  <si>
    <r>
      <t xml:space="preserve">Student Response System </t>
    </r>
    <r>
      <rPr>
        <b/>
        <i/>
        <sz val="11"/>
        <rFont val="Calibri"/>
        <family val="2"/>
        <scheme val="minor"/>
      </rPr>
      <t>(Existing)</t>
    </r>
  </si>
  <si>
    <t>Computer Monitor</t>
  </si>
  <si>
    <t>D20-34</t>
  </si>
  <si>
    <t>Marshall</t>
  </si>
  <si>
    <t>Control 25</t>
  </si>
  <si>
    <r>
      <t xml:space="preserve">Indoor Speakers </t>
    </r>
    <r>
      <rPr>
        <b/>
        <i/>
        <sz val="11"/>
        <rFont val="Calibri"/>
        <family val="2"/>
        <scheme val="minor"/>
      </rPr>
      <t>(Existing)</t>
    </r>
  </si>
  <si>
    <r>
      <t xml:space="preserve">Instructor Station Lectern </t>
    </r>
    <r>
      <rPr>
        <b/>
        <i/>
        <sz val="11"/>
        <color theme="1"/>
        <rFont val="Calibri"/>
        <family val="2"/>
        <scheme val="minor"/>
      </rPr>
      <t>(Existing)</t>
    </r>
  </si>
  <si>
    <r>
      <t xml:space="preserve">Instructor Station Lectern </t>
    </r>
    <r>
      <rPr>
        <b/>
        <i/>
        <sz val="11"/>
        <rFont val="Calibri"/>
        <family val="2"/>
        <scheme val="minor"/>
      </rPr>
      <t>(Existing)</t>
    </r>
  </si>
  <si>
    <t>Oppo</t>
  </si>
  <si>
    <t>BDP-103</t>
  </si>
  <si>
    <t>EV</t>
  </si>
  <si>
    <t>DM-TX-201-C</t>
  </si>
  <si>
    <t>DM-MD8x8</t>
  </si>
  <si>
    <t>DMC-4K-C</t>
  </si>
  <si>
    <t>DMC-4K-CO-HD</t>
  </si>
  <si>
    <t>DMC-HDO</t>
  </si>
  <si>
    <t>CP3</t>
  </si>
  <si>
    <t>RS232EXTC1</t>
  </si>
  <si>
    <t>DB9 RS232 Extender</t>
  </si>
  <si>
    <t>Sennheiser</t>
  </si>
  <si>
    <t>EW100G3</t>
  </si>
  <si>
    <t>Biamp</t>
  </si>
  <si>
    <t>Tesira Forte AI</t>
  </si>
  <si>
    <t>HD-XSP</t>
  </si>
  <si>
    <t>Listen</t>
  </si>
  <si>
    <t>CX 302V</t>
  </si>
  <si>
    <t>Panasonic</t>
  </si>
  <si>
    <t>PT-DW11KU</t>
  </si>
  <si>
    <t>Various</t>
  </si>
  <si>
    <t>VCR/DVD Combo Unit</t>
  </si>
  <si>
    <t>Swivel Mount Kit for TSW touchpanels</t>
  </si>
  <si>
    <t>TSW-752-SMK</t>
  </si>
  <si>
    <t>PD-915R</t>
  </si>
  <si>
    <r>
      <t>Power  Conditioner</t>
    </r>
    <r>
      <rPr>
        <b/>
        <i/>
        <sz val="11"/>
        <rFont val="Calibri"/>
        <family val="2"/>
        <scheme val="minor"/>
      </rPr>
      <t xml:space="preserve"> (Existing)</t>
    </r>
  </si>
  <si>
    <r>
      <t>VCR/DVD Combo Unit (</t>
    </r>
    <r>
      <rPr>
        <b/>
        <i/>
        <sz val="11"/>
        <rFont val="Calibri"/>
        <family val="2"/>
        <scheme val="minor"/>
      </rPr>
      <t>Existing)</t>
    </r>
  </si>
  <si>
    <r>
      <t>VCR/DVD Combo Unit</t>
    </r>
    <r>
      <rPr>
        <b/>
        <i/>
        <sz val="11"/>
        <rFont val="Calibri"/>
        <family val="2"/>
        <scheme val="minor"/>
      </rPr>
      <t xml:space="preserve"> (Existing)</t>
    </r>
  </si>
  <si>
    <r>
      <t xml:space="preserve">Power  Conditioner </t>
    </r>
    <r>
      <rPr>
        <b/>
        <i/>
        <sz val="11"/>
        <rFont val="Calibri"/>
        <family val="2"/>
        <scheme val="minor"/>
      </rPr>
      <t>(Existing)</t>
    </r>
  </si>
  <si>
    <r>
      <t xml:space="preserve">VCR/DVD Combo Unit </t>
    </r>
    <r>
      <rPr>
        <b/>
        <i/>
        <sz val="11"/>
        <rFont val="Calibri"/>
        <family val="2"/>
        <scheme val="minor"/>
      </rPr>
      <t>(Existing)</t>
    </r>
  </si>
  <si>
    <r>
      <t xml:space="preserve">DVD/VCR Combo Player </t>
    </r>
    <r>
      <rPr>
        <b/>
        <i/>
        <sz val="11"/>
        <rFont val="Calibri"/>
        <family val="2"/>
        <scheme val="minor"/>
      </rPr>
      <t>(Existing)</t>
    </r>
  </si>
  <si>
    <r>
      <t xml:space="preserve">Power  Conditioner </t>
    </r>
    <r>
      <rPr>
        <b/>
        <i/>
        <sz val="11"/>
        <color theme="1"/>
        <rFont val="Calibri"/>
        <family val="2"/>
        <scheme val="minor"/>
      </rPr>
      <t>(Existing)</t>
    </r>
  </si>
  <si>
    <t>EW122G3CC‐G</t>
  </si>
  <si>
    <t>Wireless Microphone System, includes EM100
Receiver, SK100 Body Pack, ME4 Cardioid Lav Mic,
GA3 Rack kit.</t>
  </si>
  <si>
    <t>Professional BluRay player, Multi-Region</t>
  </si>
  <si>
    <t>DigitalMedia 8G+ Transmitter 201</t>
  </si>
  <si>
    <t>8x8 DigitalMedia Switcher</t>
  </si>
  <si>
    <t>2-Channel HDBaseT Certified 4K DigitalMedia 8G+ Output Card for DM Switchers</t>
  </si>
  <si>
    <t xml:space="preserve">HDBaseT Certified 4K DigitalMedia 8G+ Input Card for DM Switchers </t>
  </si>
  <si>
    <t>2-Channel HDMI Output Card for DM Switchers</t>
  </si>
  <si>
    <t>3-Series Control System</t>
  </si>
  <si>
    <t>7.1 High-Definition Professional Surround Sound Processor</t>
  </si>
  <si>
    <r>
      <t>Power Conditioner</t>
    </r>
    <r>
      <rPr>
        <b/>
        <i/>
        <sz val="11"/>
        <rFont val="Calibri"/>
        <family val="2"/>
        <scheme val="minor"/>
      </rPr>
      <t xml:space="preserve"> (Existing)</t>
    </r>
  </si>
  <si>
    <r>
      <t xml:space="preserve">3-Chip DLP Projector </t>
    </r>
    <r>
      <rPr>
        <b/>
        <i/>
        <sz val="11"/>
        <rFont val="Calibri"/>
        <family val="2"/>
        <scheme val="minor"/>
      </rPr>
      <t>(Existing)</t>
    </r>
  </si>
  <si>
    <r>
      <t xml:space="preserve">Wireless Microphone System </t>
    </r>
    <r>
      <rPr>
        <b/>
        <i/>
        <sz val="11"/>
        <rFont val="Calibri"/>
        <family val="2"/>
        <scheme val="minor"/>
      </rPr>
      <t>(Existing)</t>
    </r>
  </si>
  <si>
    <t>PC‐Plus‐18</t>
  </si>
  <si>
    <t>18" Multipattern Gooseneck Mic</t>
  </si>
  <si>
    <t>Drawer, 3 RU, Anodized, w/Lock</t>
  </si>
  <si>
    <t>D3LK</t>
  </si>
  <si>
    <t>PDS-620R</t>
  </si>
  <si>
    <t>Rackmount Power, 6 Outlet, 20A, 6-Step Sequencing (For Amplifiers)</t>
  </si>
  <si>
    <t>Digital signal processors</t>
  </si>
  <si>
    <t>LT-800-072</t>
  </si>
  <si>
    <t>Stionary RF Transmitter (72 MHZ)</t>
  </si>
  <si>
    <t>LA-326</t>
  </si>
  <si>
    <t>Universal Rack Mount Kit</t>
  </si>
  <si>
    <t>LR-300-072</t>
  </si>
  <si>
    <t>Portable Digital RF Reciever (72 MHZ)</t>
  </si>
  <si>
    <t>1RU blank with Single XLR Pass-Through Plate</t>
  </si>
  <si>
    <t xml:space="preserve">Custom </t>
  </si>
  <si>
    <t>Neutrik NE8FDX-P6-B D-shape CAT6A Panel Connector - Shielded/ Feedthrough/ Black Housing</t>
  </si>
  <si>
    <t>AFACE</t>
  </si>
  <si>
    <t>Custom faceplate for Dell 9020SFF</t>
  </si>
  <si>
    <t>BMS- LOC ll MW-CPWU8700W</t>
  </si>
  <si>
    <t>BMS- LOC ll MW-CPWX8255A</t>
  </si>
  <si>
    <t>CBL-VGA-AUD-6</t>
  </si>
  <si>
    <t xml:space="preserve">Crestron Certified Computer VGA Interface Cable w/Audio, 6 ft </t>
  </si>
  <si>
    <t>CBL-HD-6</t>
  </si>
  <si>
    <t>Crestron Certified HDMI® Interface Cable, 6 ft</t>
  </si>
  <si>
    <t xml:space="preserve">Provide a total cost of each Bid Tabs 1 - 5  to provide all materials, labor, tools, supplies, equipment, supervision, training and transportation necessary to provide a “turn-key” project to complete the UNLV 
UCC Dormitory Complex Hughes And Faiman Halls Hvac And Roofing Replacement
</t>
  </si>
  <si>
    <t xml:space="preserve">Section E Pricing Response Form Bid Tab 1 - 5 Must be completed for each Building </t>
  </si>
  <si>
    <t xml:space="preserve">Bid Tab 1 - </t>
  </si>
  <si>
    <t>CBC Building</t>
  </si>
  <si>
    <t xml:space="preserve">Bid Tab 2 - </t>
  </si>
  <si>
    <t>BHS Building</t>
  </si>
  <si>
    <t xml:space="preserve">Bid Tab 3 - </t>
  </si>
  <si>
    <t>TBE A170 Building</t>
  </si>
  <si>
    <t>Bid Tab 4 -</t>
  </si>
  <si>
    <t>SEB Building</t>
  </si>
  <si>
    <t>Bid Tab 5</t>
  </si>
  <si>
    <t>SEB 1311</t>
  </si>
  <si>
    <t>Turnkey Amount - Includes all materials, tools, supplies, equipment, training and transportation</t>
  </si>
  <si>
    <t>Name of Company</t>
  </si>
  <si>
    <t>__________________________________________</t>
  </si>
  <si>
    <t>Signature</t>
  </si>
  <si>
    <t>Date</t>
  </si>
  <si>
    <t>____________________________________________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</si>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</sst>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rgb="FF333333"/>
      <name val="Arial"/>
      <family val="2"/>
    </font>
    <font>
      <sz val="11"/>
      <color rgb="FF1F497D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18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</cellStyleXfs>
  <cellXfs count="114">
    <xf numFmtId="0" fontId="0" fillId="0" borderId="0" xfId="0"/>
    <xf numFmtId="0" fontId="0" fillId="0" borderId="0" xfId="0" applyFill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0" fillId="0" borderId="1" xfId="0" applyBorder="1"/>
    <xf numFmtId="0" fontId="4" fillId="0" borderId="1" xfId="0" quotePrefix="1" applyFont="1" applyBorder="1" applyAlignment="1">
      <alignment horizontal="left" vertical="center"/>
    </xf>
    <xf numFmtId="0" fontId="0" fillId="2" borderId="0" xfId="0" applyFill="1"/>
    <xf numFmtId="0" fontId="0" fillId="2" borderId="1" xfId="0" applyFill="1" applyBorder="1"/>
    <xf numFmtId="0" fontId="2" fillId="2" borderId="0" xfId="0" applyFont="1" applyFill="1" applyAlignment="1">
      <alignment wrapText="1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vertical="center"/>
    </xf>
    <xf numFmtId="164" fontId="0" fillId="0" borderId="1" xfId="0" applyNumberFormat="1" applyBorder="1"/>
    <xf numFmtId="0" fontId="4" fillId="3" borderId="1" xfId="0" applyFont="1" applyFill="1" applyBorder="1" applyAlignment="1">
      <alignment vertical="center"/>
    </xf>
    <xf numFmtId="0" fontId="0" fillId="0" borderId="1" xfId="0" applyBorder="1" applyAlignment="1"/>
    <xf numFmtId="0" fontId="5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vertical="center"/>
    </xf>
    <xf numFmtId="0" fontId="4" fillId="0" borderId="0" xfId="0" applyFont="1"/>
    <xf numFmtId="4" fontId="6" fillId="0" borderId="0" xfId="0" applyNumberFormat="1" applyFont="1" applyFill="1" applyBorder="1" applyAlignment="1">
      <alignment horizontal="right"/>
    </xf>
    <xf numFmtId="0" fontId="3" fillId="0" borderId="0" xfId="117" applyFont="1"/>
    <xf numFmtId="164" fontId="3" fillId="0" borderId="0" xfId="117" applyNumberFormat="1" applyFont="1"/>
    <xf numFmtId="164" fontId="3" fillId="0" borderId="0" xfId="117" applyNumberFormat="1" applyFont="1" applyAlignment="1">
      <alignment horizontal="left"/>
    </xf>
    <xf numFmtId="0" fontId="3" fillId="0" borderId="0" xfId="117" applyFont="1" applyAlignment="1">
      <alignment horizontal="left"/>
    </xf>
    <xf numFmtId="0" fontId="8" fillId="0" borderId="0" xfId="117" applyFont="1" applyAlignment="1">
      <alignment horizontal="left"/>
    </xf>
    <xf numFmtId="164" fontId="3" fillId="0" borderId="0" xfId="117" applyNumberFormat="1" applyFont="1" applyBorder="1" applyAlignment="1">
      <alignment horizontal="left"/>
    </xf>
    <xf numFmtId="4" fontId="3" fillId="0" borderId="0" xfId="117" applyNumberFormat="1" applyFont="1" applyFill="1" applyBorder="1" applyAlignment="1">
      <alignment horizontal="left"/>
    </xf>
    <xf numFmtId="164" fontId="9" fillId="0" borderId="0" xfId="117" applyNumberFormat="1" applyFont="1" applyAlignment="1">
      <alignment horizontal="left"/>
    </xf>
    <xf numFmtId="4" fontId="8" fillId="0" borderId="0" xfId="117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64" fontId="0" fillId="0" borderId="0" xfId="0" applyNumberFormat="1"/>
    <xf numFmtId="0" fontId="10" fillId="0" borderId="0" xfId="0" applyFont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/>
    </xf>
    <xf numFmtId="164" fontId="4" fillId="0" borderId="8" xfId="0" applyNumberFormat="1" applyFont="1" applyFill="1" applyBorder="1" applyAlignment="1">
      <alignment vertical="center"/>
    </xf>
    <xf numFmtId="164" fontId="4" fillId="0" borderId="9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5" fillId="2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0" fillId="0" borderId="0" xfId="0" applyAlignment="1"/>
    <xf numFmtId="0" fontId="11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0" fillId="0" borderId="2" xfId="0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vertical="center"/>
    </xf>
    <xf numFmtId="164" fontId="14" fillId="0" borderId="9" xfId="0" applyNumberFormat="1" applyFont="1" applyBorder="1" applyAlignment="1">
      <alignment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vertical="center"/>
    </xf>
    <xf numFmtId="164" fontId="14" fillId="0" borderId="9" xfId="0" applyNumberFormat="1" applyFont="1" applyFill="1" applyBorder="1" applyAlignment="1">
      <alignment vertical="center"/>
    </xf>
    <xf numFmtId="0" fontId="5" fillId="0" borderId="11" xfId="0" applyFont="1" applyBorder="1" applyAlignment="1">
      <alignment horizontal="center" vertical="top" wrapText="1"/>
    </xf>
    <xf numFmtId="0" fontId="3" fillId="4" borderId="0" xfId="117" applyFont="1" applyFill="1" applyAlignment="1">
      <alignment horizontal="left"/>
    </xf>
    <xf numFmtId="164" fontId="3" fillId="4" borderId="0" xfId="117" applyNumberFormat="1" applyFont="1" applyFill="1" applyAlignment="1">
      <alignment horizontal="left"/>
    </xf>
    <xf numFmtId="164" fontId="3" fillId="4" borderId="0" xfId="117" applyNumberFormat="1" applyFont="1" applyFill="1"/>
    <xf numFmtId="4" fontId="3" fillId="4" borderId="0" xfId="117" applyNumberFormat="1" applyFont="1" applyFill="1" applyBorder="1" applyAlignment="1">
      <alignment horizontal="left"/>
    </xf>
    <xf numFmtId="164" fontId="3" fillId="4" borderId="0" xfId="117" applyNumberFormat="1" applyFont="1" applyFill="1" applyBorder="1" applyAlignment="1">
      <alignment horizontal="left"/>
    </xf>
    <xf numFmtId="0" fontId="8" fillId="4" borderId="0" xfId="117" applyFont="1" applyFill="1" applyAlignment="1">
      <alignment horizontal="left"/>
    </xf>
    <xf numFmtId="164" fontId="8" fillId="4" borderId="0" xfId="117" applyNumberFormat="1" applyFont="1" applyFill="1" applyAlignment="1">
      <alignment horizontal="right"/>
    </xf>
    <xf numFmtId="0" fontId="3" fillId="4" borderId="0" xfId="117" applyFont="1" applyFill="1"/>
  </cellXfs>
  <cellStyles count="118">
    <cellStyle name="Currency 2" xfId="2"/>
    <cellStyle name="Normal" xfId="0" builtinId="0"/>
    <cellStyle name="Normal 10" xfId="1"/>
    <cellStyle name="Normal 11" xfId="3"/>
    <cellStyle name="Normal 12" xfId="4"/>
    <cellStyle name="Normal 13" xfId="5"/>
    <cellStyle name="Normal 14" xfId="6"/>
    <cellStyle name="Normal 15" xfId="7"/>
    <cellStyle name="Normal 16" xfId="8"/>
    <cellStyle name="Normal 17" xfId="9"/>
    <cellStyle name="Normal 18" xfId="10"/>
    <cellStyle name="Normal 2" xfId="11"/>
    <cellStyle name="Normal 2 10" xfId="12"/>
    <cellStyle name="Normal 2 11" xfId="13"/>
    <cellStyle name="Normal 2 12" xfId="14"/>
    <cellStyle name="Normal 2 2" xfId="15"/>
    <cellStyle name="Normal 2 3" xfId="16"/>
    <cellStyle name="Normal 2 4" xfId="17"/>
    <cellStyle name="Normal 2 5" xfId="18"/>
    <cellStyle name="Normal 2 6" xfId="19"/>
    <cellStyle name="Normal 2 7" xfId="20"/>
    <cellStyle name="Normal 2 8" xfId="21"/>
    <cellStyle name="Normal 2 9" xfId="22"/>
    <cellStyle name="Normal 20" xfId="23"/>
    <cellStyle name="Normal 21" xfId="24"/>
    <cellStyle name="Normal 22" xfId="25"/>
    <cellStyle name="Normal 23" xfId="26"/>
    <cellStyle name="Normal 24" xfId="27"/>
    <cellStyle name="Normal 25" xfId="28"/>
    <cellStyle name="Normal 26" xfId="29"/>
    <cellStyle name="Normal 27" xfId="30"/>
    <cellStyle name="Normal 28" xfId="31"/>
    <cellStyle name="Normal 29" xfId="32"/>
    <cellStyle name="Normal 3" xfId="33"/>
    <cellStyle name="Normal 3 10" xfId="34"/>
    <cellStyle name="Normal 3 11" xfId="35"/>
    <cellStyle name="Normal 3 12" xfId="36"/>
    <cellStyle name="Normal 3 13" xfId="37"/>
    <cellStyle name="Normal 3 14" xfId="38"/>
    <cellStyle name="Normal 3 15" xfId="39"/>
    <cellStyle name="Normal 3 16" xfId="40"/>
    <cellStyle name="Normal 3 17" xfId="41"/>
    <cellStyle name="Normal 3 18" xfId="42"/>
    <cellStyle name="Normal 3 19" xfId="43"/>
    <cellStyle name="Normal 3 2" xfId="44"/>
    <cellStyle name="Normal 3 20" xfId="45"/>
    <cellStyle name="Normal 3 21" xfId="46"/>
    <cellStyle name="Normal 3 22" xfId="47"/>
    <cellStyle name="Normal 3 23" xfId="48"/>
    <cellStyle name="Normal 3 24" xfId="49"/>
    <cellStyle name="Normal 3 25" xfId="50"/>
    <cellStyle name="Normal 3 26" xfId="51"/>
    <cellStyle name="Normal 3 27" xfId="52"/>
    <cellStyle name="Normal 3 28" xfId="53"/>
    <cellStyle name="Normal 3 29" xfId="54"/>
    <cellStyle name="Normal 3 3" xfId="55"/>
    <cellStyle name="Normal 3 30" xfId="56"/>
    <cellStyle name="Normal 3 31" xfId="57"/>
    <cellStyle name="Normal 3 32" xfId="58"/>
    <cellStyle name="Normal 3 33" xfId="59"/>
    <cellStyle name="Normal 3 34" xfId="60"/>
    <cellStyle name="Normal 3 35" xfId="61"/>
    <cellStyle name="Normal 3 4" xfId="62"/>
    <cellStyle name="Normal 3 5" xfId="63"/>
    <cellStyle name="Normal 3 6" xfId="64"/>
    <cellStyle name="Normal 3 7" xfId="65"/>
    <cellStyle name="Normal 3 8" xfId="66"/>
    <cellStyle name="Normal 3 9" xfId="67"/>
    <cellStyle name="Normal 30" xfId="68"/>
    <cellStyle name="Normal 31" xfId="69"/>
    <cellStyle name="Normal 32" xfId="70"/>
    <cellStyle name="Normal 33" xfId="71"/>
    <cellStyle name="Normal 34" xfId="72"/>
    <cellStyle name="Normal 35" xfId="73"/>
    <cellStyle name="Normal 36" xfId="74"/>
    <cellStyle name="Normal 37" xfId="75"/>
    <cellStyle name="Normal 4" xfId="76"/>
    <cellStyle name="Normal 4 10" xfId="77"/>
    <cellStyle name="Normal 4 11" xfId="78"/>
    <cellStyle name="Normal 4 2" xfId="79"/>
    <cellStyle name="Normal 4 3" xfId="80"/>
    <cellStyle name="Normal 4 4" xfId="81"/>
    <cellStyle name="Normal 4 5" xfId="82"/>
    <cellStyle name="Normal 4 6" xfId="83"/>
    <cellStyle name="Normal 4 7" xfId="84"/>
    <cellStyle name="Normal 4 8" xfId="85"/>
    <cellStyle name="Normal 4 9" xfId="86"/>
    <cellStyle name="Normal 5" xfId="87"/>
    <cellStyle name="Normal 5 2" xfId="88"/>
    <cellStyle name="Normal 5 3" xfId="89"/>
    <cellStyle name="Normal 5 4" xfId="90"/>
    <cellStyle name="Normal 5 5" xfId="91"/>
    <cellStyle name="Normal 5 6" xfId="92"/>
    <cellStyle name="Normal 5 7" xfId="93"/>
    <cellStyle name="Normal 5 8" xfId="94"/>
    <cellStyle name="Normal 5 9" xfId="95"/>
    <cellStyle name="Normal 6" xfId="96"/>
    <cellStyle name="Normal 6 10" xfId="97"/>
    <cellStyle name="Normal 6 2" xfId="98"/>
    <cellStyle name="Normal 6 3" xfId="99"/>
    <cellStyle name="Normal 6 4" xfId="100"/>
    <cellStyle name="Normal 6 5" xfId="101"/>
    <cellStyle name="Normal 6 6" xfId="102"/>
    <cellStyle name="Normal 6 7" xfId="103"/>
    <cellStyle name="Normal 6 8" xfId="104"/>
    <cellStyle name="Normal 6 9" xfId="105"/>
    <cellStyle name="Normal 7" xfId="117"/>
    <cellStyle name="Normal 7 2" xfId="106"/>
    <cellStyle name="Normal 7 3" xfId="107"/>
    <cellStyle name="Normal 7 4" xfId="108"/>
    <cellStyle name="Normal 7 5" xfId="109"/>
    <cellStyle name="Normal 7 6" xfId="110"/>
    <cellStyle name="Normal 8 2" xfId="111"/>
    <cellStyle name="Normal 8 3" xfId="112"/>
    <cellStyle name="Normal 8 4" xfId="113"/>
    <cellStyle name="Normal 8 5" xfId="114"/>
    <cellStyle name="Normal 8 6" xfId="115"/>
    <cellStyle name="Normal 8 7" xfId="116"/>
  </cellStyles>
  <dxfs count="1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auto="1"/>
        </left>
        <right style="thin">
          <color auto="1"/>
        </right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43</xdr:row>
      <xdr:rowOff>28574</xdr:rowOff>
    </xdr:from>
    <xdr:ext cx="4219575" cy="1219201"/>
    <xdr:sp macro="" textlink="">
      <xdr:nvSpPr>
        <xdr:cNvPr id="2" name="TextBox 1"/>
        <xdr:cNvSpPr txBox="1"/>
      </xdr:nvSpPr>
      <xdr:spPr>
        <a:xfrm>
          <a:off x="66675" y="11458574"/>
          <a:ext cx="4219575" cy="1219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LINE</a:t>
          </a:r>
          <a:r>
            <a:rPr lang="en-US" sz="1100" b="1" baseline="0"/>
            <a:t> 16 NOTE:</a:t>
          </a:r>
        </a:p>
        <a:p>
          <a:r>
            <a:rPr lang="en-US" sz="1100"/>
            <a:t>13 RH Monitor well and folding shelf</a:t>
          </a:r>
        </a:p>
        <a:p>
          <a:r>
            <a:rPr lang="en-US" sz="1100"/>
            <a:t>CBC C 113, 116, 118, 120, 122, 138, 146, 213, 218, 223, 226, 229, 235</a:t>
          </a:r>
        </a:p>
        <a:p>
          <a:endParaRPr lang="en-US" sz="1100"/>
        </a:p>
        <a:p>
          <a:r>
            <a:rPr lang="en-US" sz="1100"/>
            <a:t>8 LH Monitor well and folding shelf</a:t>
          </a:r>
        </a:p>
        <a:p>
          <a:r>
            <a:rPr lang="en-US" sz="1100"/>
            <a:t>CBC C 114, 216, 222, 224, 225, 227, 230, 316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5:F28" totalsRowCount="1" headerRowDxfId="147" dataDxfId="145" totalsRowDxfId="144" headerRowBorderDxfId="146" totalsRowBorderDxfId="143">
  <autoFilter ref="A5:F27"/>
  <sortState ref="A7:F26">
    <sortCondition ref="B6:B26"/>
  </sortState>
  <tableColumns count="6">
    <tableColumn id="1" name="QUANTITY" totalsRowLabel="Total" dataDxfId="142" totalsRowDxfId="141"/>
    <tableColumn id="2" name="MANUFACTURER" dataDxfId="140" totalsRowDxfId="139"/>
    <tableColumn id="3" name="Model" dataDxfId="138" totalsRowDxfId="137"/>
    <tableColumn id="4" name="Description" dataDxfId="136" totalsRowDxfId="135"/>
    <tableColumn id="5" name="Price Each" dataDxfId="134" totalsRowDxfId="133"/>
    <tableColumn id="6" name="Total" totalsRowFunction="sum" dataDxfId="132" totalsRowDxfId="131">
      <calculatedColumnFormula>E6*A6</calculatedColumnFormula>
    </tableColumn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1" name="Table2459131712" displayName="Table2459131712" ref="A47:D71" headerRowDxfId="12" dataDxfId="10" headerRowBorderDxfId="11" tableBorderDxfId="9" totalsRowBorderDxfId="8">
  <autoFilter ref="A47:D71"/>
  <tableColumns count="4">
    <tableColumn id="1" name="QUANTITY" totalsRowLabel="Total" dataDxfId="7" totalsRowDxfId="6"/>
    <tableColumn id="2" name="MANUFACTURER" dataDxfId="5" totalsRowDxfId="4"/>
    <tableColumn id="3" name="Model" dataDxfId="3" totalsRowDxfId="2"/>
    <tableColumn id="4" name="Description" dataDxfId="1" totalsRow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4" name="Table245" displayName="Table245" ref="A34:D42" headerRowDxfId="130" dataDxfId="128" headerRowBorderDxfId="129" tableBorderDxfId="127" totalsRowBorderDxfId="126">
  <autoFilter ref="A34:D42"/>
  <tableColumns count="4">
    <tableColumn id="1" name="QUANTITY" totalsRowLabel="Total" dataDxfId="125" totalsRowDxfId="124"/>
    <tableColumn id="2" name="MANUFACTURER" dataDxfId="123" totalsRowDxfId="122"/>
    <tableColumn id="3" name="Model" dataDxfId="121" totalsRowDxfId="120"/>
    <tableColumn id="4" name="Description" dataDxfId="119" totalsRowDxfId="11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5" name="Table5" displayName="Table5" ref="A5:F24" totalsRowCount="1" headerRowDxfId="117" headerRowBorderDxfId="116" tableBorderDxfId="115" totalsRowBorderDxfId="114">
  <autoFilter ref="A5:F23"/>
  <tableColumns count="6">
    <tableColumn id="1" name="QUANTITY" totalsRowLabel="Total" dataDxfId="113" totalsRowDxfId="112"/>
    <tableColumn id="2" name="MANUFACTURER" dataDxfId="111" totalsRowDxfId="110"/>
    <tableColumn id="3" name="Model" dataDxfId="109" totalsRowDxfId="108"/>
    <tableColumn id="4" name="Description" dataDxfId="107" totalsRowDxfId="106"/>
    <tableColumn id="5" name="Price Each" dataDxfId="105" totalsRowDxfId="104"/>
    <tableColumn id="6" name="Total" totalsRowFunction="sum" dataDxfId="103" totalsRowDxfId="102">
      <calculatedColumnFormula>E6*A6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8" name="Table2459" displayName="Table2459" ref="A29:D39" headerRowDxfId="101" dataDxfId="99" headerRowBorderDxfId="100" tableBorderDxfId="98" totalsRowBorderDxfId="97">
  <autoFilter ref="A29:D39"/>
  <tableColumns count="4">
    <tableColumn id="1" name="QUANTITY" totalsRowLabel="Total" dataDxfId="96" totalsRowDxfId="95"/>
    <tableColumn id="2" name="MANUFACTURER" dataDxfId="94" totalsRowDxfId="93"/>
    <tableColumn id="3" name="Model" dataDxfId="92" totalsRowDxfId="91"/>
    <tableColumn id="4" name="Description" dataDxfId="90" totalsRowDxfId="89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9" name="Table9" displayName="Table9" ref="A5:F27" totalsRowCount="1" headerRowDxfId="88" dataDxfId="86" totalsRowDxfId="84" headerRowBorderDxfId="87" tableBorderDxfId="85" totalsRowBorderDxfId="83">
  <autoFilter ref="A5:F26"/>
  <tableColumns count="6">
    <tableColumn id="1" name="QUANTITY" totalsRowLabel="Total" dataDxfId="82" totalsRowDxfId="81"/>
    <tableColumn id="2" name="MANUFACTURER" dataDxfId="80" totalsRowDxfId="79"/>
    <tableColumn id="3" name="Model" dataDxfId="78" totalsRowDxfId="77"/>
    <tableColumn id="4" name="Description" dataDxfId="76" totalsRowDxfId="75"/>
    <tableColumn id="5" name="Price Each" dataDxfId="74" totalsRowDxfId="73"/>
    <tableColumn id="6" name="Total" totalsRowFunction="sum" dataDxfId="72" totalsRowDxfId="71">
      <calculatedColumnFormula>E6*A6</calculatedColumnFormula>
    </tableColumn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12" name="Table245913" displayName="Table245913" ref="A32:D43" headerRowDxfId="70" dataDxfId="68" headerRowBorderDxfId="69" tableBorderDxfId="67" totalsRowBorderDxfId="66">
  <autoFilter ref="A32:D43"/>
  <tableColumns count="4">
    <tableColumn id="1" name="QUANTITY" totalsRowLabel="Total" dataDxfId="65" totalsRowDxfId="64"/>
    <tableColumn id="2" name="MANUFACTURER" dataDxfId="63" totalsRowDxfId="62"/>
    <tableColumn id="3" name="Model" dataDxfId="61" totalsRowDxfId="60"/>
    <tableColumn id="4" name="Description" dataDxfId="59" totalsRowDxfId="58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13" name="Table13" displayName="Table13" ref="A5:F23" totalsRowCount="1" headerRowDxfId="57" dataDxfId="55" headerRowBorderDxfId="56" totalsRowBorderDxfId="54">
  <autoFilter ref="A5:F22"/>
  <tableColumns count="6">
    <tableColumn id="1" name="QUANTITY" totalsRowLabel="Total" dataDxfId="53" totalsRowDxfId="52"/>
    <tableColumn id="2" name="MANUFACTURER" dataDxfId="51" totalsRowDxfId="50"/>
    <tableColumn id="3" name="Model" dataDxfId="49" totalsRowDxfId="48"/>
    <tableColumn id="4" name="Description" dataDxfId="47" totalsRowDxfId="46"/>
    <tableColumn id="5" name="Price Each" dataDxfId="45" totalsRowDxfId="44"/>
    <tableColumn id="6" name="Total" totalsRowFunction="sum" dataDxfId="43" totalsRowDxfId="42">
      <calculatedColumnFormula>E6*A6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16" name="Table24591317" displayName="Table24591317" ref="A29:D44" headerRowDxfId="41" dataDxfId="39" headerRowBorderDxfId="40" tableBorderDxfId="38" totalsRowBorderDxfId="37">
  <autoFilter ref="A29:D44"/>
  <tableColumns count="4">
    <tableColumn id="1" name="QUANTITY" totalsRowLabel="Total" dataDxfId="36" totalsRowDxfId="35"/>
    <tableColumn id="2" name="MANUFACTURER" dataDxfId="34" totalsRowDxfId="33"/>
    <tableColumn id="3" name="Model" dataDxfId="32" totalsRowDxfId="31"/>
    <tableColumn id="4" name="Description" dataDxfId="30" totalsRowDxfId="2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3" name="Table134" displayName="Table134" ref="A5:F41" totalsRowCount="1" headerRowDxfId="28" dataDxfId="26" headerRowBorderDxfId="27" totalsRowBorderDxfId="25">
  <autoFilter ref="A5:F40"/>
  <tableColumns count="6">
    <tableColumn id="1" name="QUANTITY" totalsRowLabel="Total" dataDxfId="24" totalsRowDxfId="23"/>
    <tableColumn id="2" name="MANUFACTURER" dataDxfId="22" totalsRowDxfId="21"/>
    <tableColumn id="3" name="Model" dataDxfId="20" totalsRowDxfId="19"/>
    <tableColumn id="4" name="Description" dataDxfId="18" totalsRowDxfId="17"/>
    <tableColumn id="5" name="Price Each" dataDxfId="16" totalsRowDxfId="15"/>
    <tableColumn id="6" name="Total" totalsRowFunction="sum" dataDxfId="14" totalsRowDxfId="13">
      <calculatedColumnFormula>E6*A6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workbookViewId="0">
      <selection activeCell="D8" sqref="D8"/>
    </sheetView>
  </sheetViews>
  <sheetFormatPr defaultColWidth="9.140625" defaultRowHeight="15" customHeight="1"/>
  <cols>
    <col min="1" max="1" width="38" style="25" bestFit="1" customWidth="1"/>
    <col min="2" max="2" width="23" style="24" customWidth="1"/>
    <col min="3" max="3" width="13.140625" style="23" bestFit="1" customWidth="1"/>
    <col min="4" max="4" width="13" style="22" customWidth="1"/>
    <col min="5" max="16384" width="9.140625" style="22"/>
  </cols>
  <sheetData>
    <row r="1" spans="1:4" ht="15" customHeight="1">
      <c r="A1" s="26"/>
    </row>
    <row r="2" spans="1:4" ht="15" customHeight="1">
      <c r="A2" s="30" t="s">
        <v>208</v>
      </c>
      <c r="B2" s="29"/>
    </row>
    <row r="3" spans="1:4" ht="15" customHeight="1">
      <c r="A3" s="28"/>
      <c r="B3" s="29"/>
    </row>
    <row r="4" spans="1:4" ht="15" customHeight="1">
      <c r="A4" s="106" t="s">
        <v>209</v>
      </c>
      <c r="B4" s="107" t="s">
        <v>210</v>
      </c>
      <c r="C4" s="108">
        <f>SUM(C9)</f>
        <v>0</v>
      </c>
    </row>
    <row r="5" spans="1:4" ht="15" customHeight="1">
      <c r="A5" s="109" t="s">
        <v>211</v>
      </c>
      <c r="B5" s="110" t="s">
        <v>212</v>
      </c>
      <c r="C5" s="108">
        <v>0</v>
      </c>
    </row>
    <row r="6" spans="1:4" ht="15" customHeight="1">
      <c r="A6" s="109" t="s">
        <v>213</v>
      </c>
      <c r="B6" s="110" t="s">
        <v>214</v>
      </c>
      <c r="C6" s="108">
        <v>0</v>
      </c>
    </row>
    <row r="7" spans="1:4" ht="15" customHeight="1">
      <c r="A7" s="106" t="s">
        <v>215</v>
      </c>
      <c r="B7" s="107" t="s">
        <v>216</v>
      </c>
      <c r="C7" s="108">
        <v>0</v>
      </c>
    </row>
    <row r="8" spans="1:4" ht="15" customHeight="1">
      <c r="A8" s="106" t="s">
        <v>217</v>
      </c>
      <c r="B8" s="107" t="s">
        <v>218</v>
      </c>
      <c r="C8" s="108">
        <v>0</v>
      </c>
    </row>
    <row r="9" spans="1:4" ht="15" customHeight="1">
      <c r="A9" s="111"/>
      <c r="B9" s="112" t="s">
        <v>3</v>
      </c>
      <c r="C9" s="112"/>
      <c r="D9" s="23" t="s">
        <v>219</v>
      </c>
    </row>
    <row r="10" spans="1:4" ht="15" customHeight="1">
      <c r="D10" s="23"/>
    </row>
    <row r="11" spans="1:4" ht="15" customHeight="1">
      <c r="D11" s="23"/>
    </row>
    <row r="13" spans="1:4" ht="15" customHeight="1">
      <c r="A13" s="28" t="s">
        <v>207</v>
      </c>
      <c r="B13" s="27"/>
    </row>
    <row r="18" spans="1:4" ht="15" customHeight="1">
      <c r="A18" s="106" t="s">
        <v>220</v>
      </c>
      <c r="B18" s="107" t="s">
        <v>221</v>
      </c>
      <c r="C18" s="108"/>
      <c r="D18" s="113"/>
    </row>
    <row r="19" spans="1:4" ht="41.25" customHeight="1">
      <c r="A19" s="106" t="s">
        <v>222</v>
      </c>
      <c r="B19" s="107" t="s">
        <v>224</v>
      </c>
      <c r="C19" s="108"/>
      <c r="D19" s="113"/>
    </row>
    <row r="20" spans="1:4" ht="35.25" customHeight="1">
      <c r="A20" s="106" t="s">
        <v>223</v>
      </c>
      <c r="B20" s="107" t="s">
        <v>225</v>
      </c>
      <c r="C20" s="108"/>
      <c r="D20" s="113"/>
    </row>
  </sheetData>
  <pageMargins left="0.7" right="0.7" top="0.75" bottom="0.75" header="0.3" footer="0.3"/>
  <pageSetup orientation="landscape" r:id="rId1"/>
  <headerFooter>
    <oddHeader>&amp;L&amp;"Arial,Bold"&amp;12NSC Campus Expansion
AV Major Equipment BOM&amp;C&amp;"Arial,Bold"&amp;12&amp;A&amp;R&amp;12&amp;D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4" workbookViewId="0">
      <selection activeCell="A31" sqref="A31:H38"/>
    </sheetView>
  </sheetViews>
  <sheetFormatPr defaultRowHeight="15"/>
  <cols>
    <col min="1" max="1" width="13.42578125" style="32" customWidth="1"/>
    <col min="2" max="2" width="19.28515625" customWidth="1"/>
    <col min="3" max="3" width="26.85546875" bestFit="1" customWidth="1"/>
    <col min="4" max="4" width="81.42578125" customWidth="1"/>
    <col min="5" max="5" width="14.140625" customWidth="1"/>
    <col min="6" max="6" width="14.5703125" style="35" customWidth="1"/>
  </cols>
  <sheetData>
    <row r="1" spans="1:6" ht="30">
      <c r="A1" s="37"/>
      <c r="B1" s="7"/>
      <c r="C1" s="7"/>
      <c r="D1" s="9" t="s">
        <v>50</v>
      </c>
      <c r="E1" s="7"/>
    </row>
    <row r="3" spans="1:6">
      <c r="A3" s="83" t="s">
        <v>78</v>
      </c>
    </row>
    <row r="5" spans="1:6">
      <c r="A5" s="57" t="s">
        <v>67</v>
      </c>
      <c r="B5" s="58" t="s">
        <v>68</v>
      </c>
      <c r="C5" s="58" t="s">
        <v>0</v>
      </c>
      <c r="D5" s="58" t="s">
        <v>1</v>
      </c>
      <c r="E5" s="59" t="s">
        <v>2</v>
      </c>
      <c r="F5" s="60" t="s">
        <v>3</v>
      </c>
    </row>
    <row r="6" spans="1:6">
      <c r="A6" s="61">
        <v>21</v>
      </c>
      <c r="B6" s="18" t="s">
        <v>38</v>
      </c>
      <c r="C6" s="18" t="s">
        <v>39</v>
      </c>
      <c r="D6" s="17" t="s">
        <v>40</v>
      </c>
      <c r="E6" s="19">
        <v>0</v>
      </c>
      <c r="F6" s="62">
        <f t="shared" ref="F6:F27" si="0">E6*A6</f>
        <v>0</v>
      </c>
    </row>
    <row r="7" spans="1:6">
      <c r="A7" s="61">
        <v>21</v>
      </c>
      <c r="B7" s="18" t="s">
        <v>4</v>
      </c>
      <c r="C7" s="18" t="s">
        <v>202</v>
      </c>
      <c r="D7" s="17" t="s">
        <v>69</v>
      </c>
      <c r="E7" s="19">
        <v>0</v>
      </c>
      <c r="F7" s="62">
        <f t="shared" si="0"/>
        <v>0</v>
      </c>
    </row>
    <row r="8" spans="1:6">
      <c r="A8" s="61">
        <v>21</v>
      </c>
      <c r="B8" s="18" t="s">
        <v>15</v>
      </c>
      <c r="C8" s="18" t="s">
        <v>55</v>
      </c>
      <c r="D8" s="17" t="s">
        <v>54</v>
      </c>
      <c r="E8" s="19">
        <v>0</v>
      </c>
      <c r="F8" s="62">
        <f t="shared" si="0"/>
        <v>0</v>
      </c>
    </row>
    <row r="9" spans="1:6">
      <c r="A9" s="61">
        <v>21</v>
      </c>
      <c r="B9" s="18" t="s">
        <v>15</v>
      </c>
      <c r="C9" s="18" t="s">
        <v>70</v>
      </c>
      <c r="D9" s="17" t="s">
        <v>71</v>
      </c>
      <c r="E9" s="19">
        <v>0</v>
      </c>
      <c r="F9" s="62">
        <f t="shared" si="0"/>
        <v>0</v>
      </c>
    </row>
    <row r="10" spans="1:6">
      <c r="A10" s="61">
        <v>21</v>
      </c>
      <c r="B10" s="18" t="s">
        <v>15</v>
      </c>
      <c r="C10" s="18" t="s">
        <v>22</v>
      </c>
      <c r="D10" s="17" t="s">
        <v>16</v>
      </c>
      <c r="E10" s="19">
        <v>0</v>
      </c>
      <c r="F10" s="62">
        <f t="shared" si="0"/>
        <v>0</v>
      </c>
    </row>
    <row r="11" spans="1:6">
      <c r="A11" s="61">
        <v>21</v>
      </c>
      <c r="B11" s="18" t="s">
        <v>15</v>
      </c>
      <c r="C11" s="18" t="s">
        <v>17</v>
      </c>
      <c r="D11" s="17" t="s">
        <v>18</v>
      </c>
      <c r="E11" s="19">
        <v>0</v>
      </c>
      <c r="F11" s="62">
        <f t="shared" si="0"/>
        <v>0</v>
      </c>
    </row>
    <row r="12" spans="1:6">
      <c r="A12" s="61">
        <v>21</v>
      </c>
      <c r="B12" s="18" t="s">
        <v>15</v>
      </c>
      <c r="C12" s="18" t="s">
        <v>19</v>
      </c>
      <c r="D12" s="17" t="s">
        <v>20</v>
      </c>
      <c r="E12" s="19">
        <v>0</v>
      </c>
      <c r="F12" s="62">
        <f t="shared" si="0"/>
        <v>0</v>
      </c>
    </row>
    <row r="13" spans="1:6">
      <c r="A13" s="61">
        <v>21</v>
      </c>
      <c r="B13" s="18" t="s">
        <v>15</v>
      </c>
      <c r="C13" s="18" t="s">
        <v>26</v>
      </c>
      <c r="D13" s="17" t="s">
        <v>27</v>
      </c>
      <c r="E13" s="19">
        <v>0</v>
      </c>
      <c r="F13" s="62">
        <f t="shared" si="0"/>
        <v>0</v>
      </c>
    </row>
    <row r="14" spans="1:6">
      <c r="A14" s="61">
        <v>21</v>
      </c>
      <c r="B14" s="18" t="s">
        <v>15</v>
      </c>
      <c r="C14" s="18" t="s">
        <v>30</v>
      </c>
      <c r="D14" s="17" t="s">
        <v>31</v>
      </c>
      <c r="E14" s="19">
        <v>0</v>
      </c>
      <c r="F14" s="62">
        <f t="shared" si="0"/>
        <v>0</v>
      </c>
    </row>
    <row r="15" spans="1:6">
      <c r="A15" s="31">
        <v>21</v>
      </c>
      <c r="B15" s="5" t="s">
        <v>15</v>
      </c>
      <c r="C15" s="5" t="s">
        <v>203</v>
      </c>
      <c r="D15" s="5" t="s">
        <v>204</v>
      </c>
      <c r="E15" s="13">
        <v>0</v>
      </c>
      <c r="F15" s="13">
        <f t="shared" si="0"/>
        <v>0</v>
      </c>
    </row>
    <row r="16" spans="1:6">
      <c r="A16" s="31">
        <v>21</v>
      </c>
      <c r="B16" s="5" t="s">
        <v>15</v>
      </c>
      <c r="C16" s="5" t="s">
        <v>205</v>
      </c>
      <c r="D16" s="5" t="s">
        <v>206</v>
      </c>
      <c r="E16" s="13">
        <v>0</v>
      </c>
      <c r="F16" s="13">
        <f t="shared" si="0"/>
        <v>0</v>
      </c>
    </row>
    <row r="17" spans="1:6">
      <c r="A17" s="61">
        <v>21</v>
      </c>
      <c r="B17" s="18" t="s">
        <v>5</v>
      </c>
      <c r="C17" s="70" t="s">
        <v>9</v>
      </c>
      <c r="D17" s="17" t="s">
        <v>49</v>
      </c>
      <c r="E17" s="19">
        <v>0</v>
      </c>
      <c r="F17" s="62">
        <f t="shared" si="0"/>
        <v>0</v>
      </c>
    </row>
    <row r="18" spans="1:6" ht="45">
      <c r="A18" s="61">
        <v>21</v>
      </c>
      <c r="B18" s="18" t="s">
        <v>25</v>
      </c>
      <c r="C18" s="18" t="s">
        <v>63</v>
      </c>
      <c r="D18" s="71" t="s">
        <v>74</v>
      </c>
      <c r="E18" s="19">
        <v>0</v>
      </c>
      <c r="F18" s="62">
        <f t="shared" si="0"/>
        <v>0</v>
      </c>
    </row>
    <row r="19" spans="1:6">
      <c r="A19" s="61">
        <v>42</v>
      </c>
      <c r="B19" s="18" t="s">
        <v>43</v>
      </c>
      <c r="C19" s="18" t="s">
        <v>44</v>
      </c>
      <c r="D19" s="17" t="s">
        <v>45</v>
      </c>
      <c r="E19" s="19">
        <v>0</v>
      </c>
      <c r="F19" s="62">
        <f t="shared" si="0"/>
        <v>0</v>
      </c>
    </row>
    <row r="20" spans="1:6">
      <c r="A20" s="61">
        <v>21</v>
      </c>
      <c r="B20" s="18" t="s">
        <v>24</v>
      </c>
      <c r="C20" s="18" t="s">
        <v>28</v>
      </c>
      <c r="D20" s="17" t="s">
        <v>29</v>
      </c>
      <c r="E20" s="19">
        <v>0</v>
      </c>
      <c r="F20" s="62">
        <f t="shared" si="0"/>
        <v>0</v>
      </c>
    </row>
    <row r="21" spans="1:6">
      <c r="A21" s="61">
        <v>21</v>
      </c>
      <c r="B21" s="18" t="s">
        <v>53</v>
      </c>
      <c r="C21" s="18" t="s">
        <v>66</v>
      </c>
      <c r="D21" s="17" t="s">
        <v>60</v>
      </c>
      <c r="E21" s="19">
        <v>0</v>
      </c>
      <c r="F21" s="62">
        <f t="shared" si="0"/>
        <v>0</v>
      </c>
    </row>
    <row r="22" spans="1:6">
      <c r="A22" s="61">
        <v>21</v>
      </c>
      <c r="B22" s="18" t="s">
        <v>46</v>
      </c>
      <c r="C22" s="18" t="s">
        <v>47</v>
      </c>
      <c r="D22" s="17" t="s">
        <v>48</v>
      </c>
      <c r="E22" s="19">
        <v>0</v>
      </c>
      <c r="F22" s="62">
        <f t="shared" si="0"/>
        <v>0</v>
      </c>
    </row>
    <row r="23" spans="1:6">
      <c r="A23" s="61">
        <v>21</v>
      </c>
      <c r="B23" s="18" t="s">
        <v>32</v>
      </c>
      <c r="C23" s="18" t="s">
        <v>199</v>
      </c>
      <c r="D23" s="17" t="s">
        <v>200</v>
      </c>
      <c r="E23" s="19">
        <v>0</v>
      </c>
      <c r="F23" s="62">
        <f t="shared" si="0"/>
        <v>0</v>
      </c>
    </row>
    <row r="24" spans="1:6">
      <c r="A24" s="61">
        <v>21</v>
      </c>
      <c r="B24" s="18" t="s">
        <v>32</v>
      </c>
      <c r="C24" s="18" t="s">
        <v>41</v>
      </c>
      <c r="D24" s="17" t="s">
        <v>42</v>
      </c>
      <c r="E24" s="19">
        <v>0</v>
      </c>
      <c r="F24" s="62">
        <f t="shared" si="0"/>
        <v>0</v>
      </c>
    </row>
    <row r="25" spans="1:6">
      <c r="A25" s="61">
        <v>21</v>
      </c>
      <c r="B25" s="18" t="s">
        <v>32</v>
      </c>
      <c r="C25" s="18" t="s">
        <v>33</v>
      </c>
      <c r="D25" s="17" t="s">
        <v>34</v>
      </c>
      <c r="E25" s="19">
        <v>0</v>
      </c>
      <c r="F25" s="62">
        <f t="shared" si="0"/>
        <v>0</v>
      </c>
    </row>
    <row r="26" spans="1:6">
      <c r="A26" s="61">
        <v>21</v>
      </c>
      <c r="B26" s="18" t="s">
        <v>12</v>
      </c>
      <c r="C26" s="18" t="s">
        <v>13</v>
      </c>
      <c r="D26" s="17" t="s">
        <v>14</v>
      </c>
      <c r="E26" s="19">
        <v>0</v>
      </c>
      <c r="F26" s="62">
        <f t="shared" si="0"/>
        <v>0</v>
      </c>
    </row>
    <row r="27" spans="1:6">
      <c r="A27" s="63">
        <v>21</v>
      </c>
      <c r="B27" s="64" t="s">
        <v>35</v>
      </c>
      <c r="C27" s="64" t="s">
        <v>36</v>
      </c>
      <c r="D27" s="65" t="s">
        <v>37</v>
      </c>
      <c r="E27" s="66">
        <v>0</v>
      </c>
      <c r="F27" s="67">
        <f t="shared" si="0"/>
        <v>0</v>
      </c>
    </row>
    <row r="28" spans="1:6">
      <c r="A28" s="101" t="s">
        <v>3</v>
      </c>
      <c r="B28" s="102"/>
      <c r="C28" s="102"/>
      <c r="D28" s="103"/>
      <c r="E28" s="103"/>
      <c r="F28" s="104">
        <f>SUBTOTAL(109,Table1[Total])</f>
        <v>0</v>
      </c>
    </row>
    <row r="29" spans="1:6">
      <c r="A29" s="50"/>
      <c r="B29" s="51"/>
      <c r="C29" s="51"/>
      <c r="D29" s="52"/>
      <c r="E29" s="53"/>
      <c r="F29" s="53"/>
    </row>
    <row r="30" spans="1:6">
      <c r="A30" s="36"/>
    </row>
    <row r="32" spans="1:6">
      <c r="A32" s="82" t="s">
        <v>79</v>
      </c>
      <c r="E32" s="55"/>
      <c r="F32" s="56"/>
    </row>
    <row r="33" spans="1:6">
      <c r="A33" s="36"/>
      <c r="E33" s="55"/>
      <c r="F33" s="56"/>
    </row>
    <row r="34" spans="1:6">
      <c r="A34" s="57" t="s">
        <v>67</v>
      </c>
      <c r="B34" s="58" t="s">
        <v>68</v>
      </c>
      <c r="C34" s="58" t="s">
        <v>0</v>
      </c>
      <c r="D34" s="72" t="s">
        <v>1</v>
      </c>
      <c r="E34" s="55"/>
      <c r="F34" s="56"/>
    </row>
    <row r="35" spans="1:6">
      <c r="A35" s="63">
        <v>21</v>
      </c>
      <c r="B35" s="64" t="s">
        <v>89</v>
      </c>
      <c r="C35" s="64" t="s">
        <v>92</v>
      </c>
      <c r="D35" s="74" t="s">
        <v>93</v>
      </c>
      <c r="E35" s="69"/>
      <c r="F35" s="69"/>
    </row>
    <row r="36" spans="1:6">
      <c r="A36" s="61">
        <v>21</v>
      </c>
      <c r="B36" s="18" t="s">
        <v>89</v>
      </c>
      <c r="C36" s="18" t="s">
        <v>80</v>
      </c>
      <c r="D36" s="73" t="s">
        <v>131</v>
      </c>
      <c r="E36" s="75"/>
      <c r="F36" s="75"/>
    </row>
    <row r="37" spans="1:6">
      <c r="A37" s="61">
        <v>21</v>
      </c>
      <c r="B37" s="18" t="s">
        <v>89</v>
      </c>
      <c r="C37" s="18" t="s">
        <v>83</v>
      </c>
      <c r="D37" s="73" t="s">
        <v>84</v>
      </c>
      <c r="E37" s="69"/>
      <c r="F37" s="69"/>
    </row>
    <row r="38" spans="1:6">
      <c r="A38" s="61">
        <v>21</v>
      </c>
      <c r="B38" s="18" t="s">
        <v>89</v>
      </c>
      <c r="C38" s="18" t="s">
        <v>85</v>
      </c>
      <c r="D38" s="73" t="s">
        <v>86</v>
      </c>
      <c r="E38" s="69"/>
      <c r="F38" s="69"/>
    </row>
    <row r="39" spans="1:6">
      <c r="A39" s="61">
        <v>21</v>
      </c>
      <c r="B39" s="18" t="s">
        <v>90</v>
      </c>
      <c r="C39" s="18" t="s">
        <v>81</v>
      </c>
      <c r="D39" s="73" t="s">
        <v>82</v>
      </c>
      <c r="E39" s="69"/>
      <c r="F39" s="69"/>
    </row>
    <row r="40" spans="1:6">
      <c r="A40" s="61">
        <v>21</v>
      </c>
      <c r="B40" s="18" t="s">
        <v>91</v>
      </c>
      <c r="C40" s="18" t="s">
        <v>87</v>
      </c>
      <c r="D40" s="73" t="s">
        <v>88</v>
      </c>
      <c r="E40" s="69"/>
      <c r="F40" s="69"/>
    </row>
    <row r="41" spans="1:6">
      <c r="A41" s="63">
        <v>21</v>
      </c>
      <c r="B41" s="64" t="s">
        <v>94</v>
      </c>
      <c r="C41" s="64" t="s">
        <v>95</v>
      </c>
      <c r="D41" s="65" t="s">
        <v>96</v>
      </c>
      <c r="E41" s="69"/>
      <c r="F41" s="69"/>
    </row>
    <row r="42" spans="1:6">
      <c r="A42" s="84">
        <v>21</v>
      </c>
      <c r="B42" s="85" t="s">
        <v>158</v>
      </c>
      <c r="C42" s="85" t="s">
        <v>158</v>
      </c>
      <c r="D42" s="65" t="s">
        <v>167</v>
      </c>
      <c r="E42" s="69"/>
      <c r="F42" s="69"/>
    </row>
    <row r="43" spans="1:6">
      <c r="E43" s="68"/>
      <c r="F43" s="69"/>
    </row>
  </sheetData>
  <pageMargins left="0.7" right="0.7" top="0.75" bottom="0.75" header="0.3" footer="0.3"/>
  <pageSetup paperSize="256" orientation="landscape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A26" sqref="A26:F34"/>
    </sheetView>
  </sheetViews>
  <sheetFormatPr defaultRowHeight="15"/>
  <cols>
    <col min="1" max="1" width="12.5703125" style="32" customWidth="1"/>
    <col min="2" max="2" width="19.5703125" customWidth="1"/>
    <col min="3" max="3" width="26.85546875" bestFit="1" customWidth="1"/>
    <col min="4" max="4" width="84.42578125" customWidth="1"/>
    <col min="5" max="5" width="13.140625" customWidth="1"/>
    <col min="6" max="6" width="14" customWidth="1"/>
  </cols>
  <sheetData>
    <row r="1" spans="1:6">
      <c r="A1" s="76"/>
      <c r="B1" s="77"/>
      <c r="C1" s="77"/>
      <c r="D1" s="78" t="s">
        <v>51</v>
      </c>
      <c r="E1" s="77"/>
      <c r="F1" s="77"/>
    </row>
    <row r="2" spans="1:6">
      <c r="A2" s="79"/>
      <c r="B2" s="80"/>
      <c r="C2" s="80"/>
      <c r="D2" s="81"/>
      <c r="E2" s="80"/>
      <c r="F2" s="80"/>
    </row>
    <row r="3" spans="1:6">
      <c r="A3" s="83" t="s">
        <v>78</v>
      </c>
      <c r="F3" s="35"/>
    </row>
    <row r="4" spans="1:6">
      <c r="A4" s="79"/>
      <c r="B4" s="80"/>
      <c r="C4" s="80"/>
      <c r="D4" s="81"/>
      <c r="E4" s="80"/>
      <c r="F4" s="80"/>
    </row>
    <row r="5" spans="1:6">
      <c r="A5" s="41" t="s">
        <v>67</v>
      </c>
      <c r="B5" s="42" t="s">
        <v>68</v>
      </c>
      <c r="C5" s="42" t="s">
        <v>0</v>
      </c>
      <c r="D5" s="42" t="s">
        <v>1</v>
      </c>
      <c r="E5" s="43" t="s">
        <v>2</v>
      </c>
      <c r="F5" s="44" t="s">
        <v>3</v>
      </c>
    </row>
    <row r="6" spans="1:6">
      <c r="A6" s="38">
        <v>5</v>
      </c>
      <c r="B6" s="2" t="s">
        <v>38</v>
      </c>
      <c r="C6" s="2" t="s">
        <v>39</v>
      </c>
      <c r="D6" s="10" t="s">
        <v>40</v>
      </c>
      <c r="E6" s="4">
        <v>0</v>
      </c>
      <c r="F6" s="40">
        <f t="shared" ref="F6:F16" si="0">E6*A6</f>
        <v>0</v>
      </c>
    </row>
    <row r="7" spans="1:6">
      <c r="A7" s="38">
        <v>5</v>
      </c>
      <c r="B7" s="2" t="s">
        <v>4</v>
      </c>
      <c r="C7" s="2" t="s">
        <v>202</v>
      </c>
      <c r="D7" s="10" t="s">
        <v>69</v>
      </c>
      <c r="E7" s="4">
        <v>0</v>
      </c>
      <c r="F7" s="40">
        <f t="shared" si="0"/>
        <v>0</v>
      </c>
    </row>
    <row r="8" spans="1:6">
      <c r="A8" s="39">
        <v>5</v>
      </c>
      <c r="B8" s="11" t="s">
        <v>15</v>
      </c>
      <c r="C8" s="11" t="s">
        <v>55</v>
      </c>
      <c r="D8" s="14" t="s">
        <v>54</v>
      </c>
      <c r="E8" s="12">
        <v>0</v>
      </c>
      <c r="F8" s="40">
        <f t="shared" si="0"/>
        <v>0</v>
      </c>
    </row>
    <row r="9" spans="1:6">
      <c r="A9" s="38">
        <v>5</v>
      </c>
      <c r="B9" s="2" t="s">
        <v>15</v>
      </c>
      <c r="C9" s="2" t="s">
        <v>70</v>
      </c>
      <c r="D9" s="10" t="s">
        <v>71</v>
      </c>
      <c r="E9" s="4">
        <v>0</v>
      </c>
      <c r="F9" s="40">
        <f t="shared" si="0"/>
        <v>0</v>
      </c>
    </row>
    <row r="10" spans="1:6">
      <c r="A10" s="38">
        <v>5</v>
      </c>
      <c r="B10" s="2" t="s">
        <v>15</v>
      </c>
      <c r="C10" s="2" t="s">
        <v>22</v>
      </c>
      <c r="D10" s="10" t="s">
        <v>16</v>
      </c>
      <c r="E10" s="4">
        <v>0</v>
      </c>
      <c r="F10" s="40">
        <f t="shared" si="0"/>
        <v>0</v>
      </c>
    </row>
    <row r="11" spans="1:6">
      <c r="A11" s="38">
        <v>5</v>
      </c>
      <c r="B11" s="2" t="s">
        <v>15</v>
      </c>
      <c r="C11" s="2" t="s">
        <v>161</v>
      </c>
      <c r="D11" s="10" t="s">
        <v>160</v>
      </c>
      <c r="E11" s="4">
        <v>0</v>
      </c>
      <c r="F11" s="40">
        <f t="shared" si="0"/>
        <v>0</v>
      </c>
    </row>
    <row r="12" spans="1:6">
      <c r="A12" s="38">
        <v>5</v>
      </c>
      <c r="B12" s="2" t="s">
        <v>15</v>
      </c>
      <c r="C12" s="2" t="s">
        <v>19</v>
      </c>
      <c r="D12" s="10" t="s">
        <v>20</v>
      </c>
      <c r="E12" s="4">
        <v>0</v>
      </c>
      <c r="F12" s="40">
        <f t="shared" si="0"/>
        <v>0</v>
      </c>
    </row>
    <row r="13" spans="1:6" s="20" customFormat="1">
      <c r="A13" s="31">
        <v>5</v>
      </c>
      <c r="B13" s="5" t="s">
        <v>15</v>
      </c>
      <c r="C13" s="5" t="s">
        <v>203</v>
      </c>
      <c r="D13" s="5" t="s">
        <v>204</v>
      </c>
      <c r="E13" s="13">
        <v>0</v>
      </c>
      <c r="F13" s="13">
        <f t="shared" si="0"/>
        <v>0</v>
      </c>
    </row>
    <row r="14" spans="1:6">
      <c r="A14" s="31">
        <v>5</v>
      </c>
      <c r="B14" s="5" t="s">
        <v>15</v>
      </c>
      <c r="C14" s="5" t="s">
        <v>205</v>
      </c>
      <c r="D14" s="5" t="s">
        <v>206</v>
      </c>
      <c r="E14" s="13">
        <v>0</v>
      </c>
      <c r="F14" s="13">
        <f t="shared" si="0"/>
        <v>0</v>
      </c>
    </row>
    <row r="15" spans="1:6">
      <c r="A15" s="38">
        <v>5</v>
      </c>
      <c r="B15" s="2" t="s">
        <v>5</v>
      </c>
      <c r="C15" s="6" t="s">
        <v>10</v>
      </c>
      <c r="D15" s="3" t="s">
        <v>11</v>
      </c>
      <c r="E15" s="4">
        <v>0</v>
      </c>
      <c r="F15" s="40">
        <f t="shared" si="0"/>
        <v>0</v>
      </c>
    </row>
    <row r="16" spans="1:6">
      <c r="A16" s="38">
        <v>5</v>
      </c>
      <c r="B16" s="2" t="s">
        <v>43</v>
      </c>
      <c r="C16" s="2" t="s">
        <v>44</v>
      </c>
      <c r="D16" s="10" t="s">
        <v>45</v>
      </c>
      <c r="E16" s="4">
        <v>0</v>
      </c>
      <c r="F16" s="40">
        <f t="shared" si="0"/>
        <v>0</v>
      </c>
    </row>
    <row r="17" spans="1:6">
      <c r="A17" s="38">
        <v>5</v>
      </c>
      <c r="B17" s="2" t="s">
        <v>53</v>
      </c>
      <c r="C17" s="2" t="s">
        <v>66</v>
      </c>
      <c r="D17" s="10" t="s">
        <v>60</v>
      </c>
      <c r="E17" s="4">
        <v>0</v>
      </c>
      <c r="F17" s="40">
        <f t="shared" ref="F17:F23" si="1">E17*A17</f>
        <v>0</v>
      </c>
    </row>
    <row r="18" spans="1:6">
      <c r="A18" s="38">
        <v>5</v>
      </c>
      <c r="B18" s="2" t="s">
        <v>46</v>
      </c>
      <c r="C18" s="2" t="s">
        <v>47</v>
      </c>
      <c r="D18" s="10" t="s">
        <v>48</v>
      </c>
      <c r="E18" s="4">
        <v>0</v>
      </c>
      <c r="F18" s="40">
        <f>E18*A18</f>
        <v>0</v>
      </c>
    </row>
    <row r="19" spans="1:6">
      <c r="A19" s="61">
        <v>5</v>
      </c>
      <c r="B19" s="18" t="s">
        <v>32</v>
      </c>
      <c r="C19" s="18" t="s">
        <v>199</v>
      </c>
      <c r="D19" s="17" t="s">
        <v>200</v>
      </c>
      <c r="E19" s="19">
        <v>0</v>
      </c>
      <c r="F19" s="62">
        <f t="shared" ref="F19" si="2">E19*A19</f>
        <v>0</v>
      </c>
    </row>
    <row r="20" spans="1:6">
      <c r="A20" s="38">
        <v>5</v>
      </c>
      <c r="B20" s="2" t="s">
        <v>32</v>
      </c>
      <c r="C20" s="2" t="s">
        <v>41</v>
      </c>
      <c r="D20" s="10" t="s">
        <v>42</v>
      </c>
      <c r="E20" s="4">
        <v>0</v>
      </c>
      <c r="F20" s="40">
        <f t="shared" si="1"/>
        <v>0</v>
      </c>
    </row>
    <row r="21" spans="1:6">
      <c r="A21" s="38">
        <v>5</v>
      </c>
      <c r="B21" s="2" t="s">
        <v>32</v>
      </c>
      <c r="C21" s="2" t="s">
        <v>33</v>
      </c>
      <c r="D21" s="10" t="s">
        <v>34</v>
      </c>
      <c r="E21" s="4">
        <v>0</v>
      </c>
      <c r="F21" s="40">
        <f t="shared" si="1"/>
        <v>0</v>
      </c>
    </row>
    <row r="22" spans="1:6">
      <c r="A22" s="38">
        <v>5</v>
      </c>
      <c r="B22" s="2" t="s">
        <v>12</v>
      </c>
      <c r="C22" s="2" t="s">
        <v>13</v>
      </c>
      <c r="D22" s="10" t="s">
        <v>14</v>
      </c>
      <c r="E22" s="4">
        <v>0</v>
      </c>
      <c r="F22" s="40">
        <f>E22*A22</f>
        <v>0</v>
      </c>
    </row>
    <row r="23" spans="1:6">
      <c r="A23" s="45">
        <v>5</v>
      </c>
      <c r="B23" s="46" t="s">
        <v>35</v>
      </c>
      <c r="C23" s="46" t="s">
        <v>36</v>
      </c>
      <c r="D23" s="47" t="s">
        <v>37</v>
      </c>
      <c r="E23" s="48">
        <v>0</v>
      </c>
      <c r="F23" s="49">
        <f t="shared" si="1"/>
        <v>0</v>
      </c>
    </row>
    <row r="24" spans="1:6">
      <c r="A24" s="97" t="s">
        <v>3</v>
      </c>
      <c r="B24" s="98"/>
      <c r="C24" s="98"/>
      <c r="D24" s="99"/>
      <c r="E24" s="99"/>
      <c r="F24" s="100">
        <f>SUBTOTAL(109,Table5[Total])</f>
        <v>0</v>
      </c>
    </row>
    <row r="25" spans="1:6">
      <c r="A25" s="50"/>
      <c r="B25" s="51"/>
      <c r="C25" s="51"/>
      <c r="D25" s="52"/>
      <c r="E25" s="53"/>
      <c r="F25" s="53"/>
    </row>
    <row r="26" spans="1:6">
      <c r="F26" s="35"/>
    </row>
    <row r="27" spans="1:6">
      <c r="A27" s="82" t="s">
        <v>79</v>
      </c>
      <c r="E27" s="55"/>
      <c r="F27" s="56"/>
    </row>
    <row r="28" spans="1:6">
      <c r="A28" s="36"/>
      <c r="E28" s="55"/>
      <c r="F28" s="56"/>
    </row>
    <row r="29" spans="1:6">
      <c r="A29" s="57" t="s">
        <v>67</v>
      </c>
      <c r="B29" s="58" t="s">
        <v>68</v>
      </c>
      <c r="C29" s="58" t="s">
        <v>0</v>
      </c>
      <c r="D29" s="72" t="s">
        <v>1</v>
      </c>
      <c r="E29" s="55"/>
      <c r="F29" s="56"/>
    </row>
    <row r="30" spans="1:6">
      <c r="A30" s="63">
        <v>5</v>
      </c>
      <c r="B30" s="64" t="s">
        <v>89</v>
      </c>
      <c r="C30" s="64" t="s">
        <v>92</v>
      </c>
      <c r="D30" s="74" t="s">
        <v>93</v>
      </c>
      <c r="E30" s="69"/>
      <c r="F30" s="69"/>
    </row>
    <row r="31" spans="1:6">
      <c r="A31" s="61">
        <v>5</v>
      </c>
      <c r="B31" s="18" t="s">
        <v>89</v>
      </c>
      <c r="C31" s="18" t="s">
        <v>80</v>
      </c>
      <c r="D31" s="73" t="s">
        <v>131</v>
      </c>
      <c r="E31" s="75"/>
      <c r="F31" s="75"/>
    </row>
    <row r="32" spans="1:6">
      <c r="A32" s="61">
        <v>5</v>
      </c>
      <c r="B32" s="18" t="s">
        <v>89</v>
      </c>
      <c r="C32" s="18" t="s">
        <v>83</v>
      </c>
      <c r="D32" s="73" t="s">
        <v>84</v>
      </c>
      <c r="E32" s="69"/>
      <c r="F32" s="69"/>
    </row>
    <row r="33" spans="1:6">
      <c r="A33" s="61">
        <v>5</v>
      </c>
      <c r="B33" s="18" t="s">
        <v>89</v>
      </c>
      <c r="C33" s="18" t="s">
        <v>85</v>
      </c>
      <c r="D33" s="73" t="s">
        <v>86</v>
      </c>
      <c r="E33" s="69"/>
      <c r="F33" s="69"/>
    </row>
    <row r="34" spans="1:6">
      <c r="A34" s="84">
        <v>5</v>
      </c>
      <c r="B34" s="85" t="s">
        <v>25</v>
      </c>
      <c r="C34" s="85" t="s">
        <v>132</v>
      </c>
      <c r="D34" s="65" t="s">
        <v>137</v>
      </c>
    </row>
    <row r="35" spans="1:6">
      <c r="A35" s="61">
        <v>5</v>
      </c>
      <c r="B35" s="18" t="s">
        <v>90</v>
      </c>
      <c r="C35" s="18" t="s">
        <v>81</v>
      </c>
      <c r="D35" s="73" t="s">
        <v>82</v>
      </c>
      <c r="E35" s="69"/>
      <c r="F35" s="69"/>
    </row>
    <row r="36" spans="1:6">
      <c r="A36" s="61">
        <v>5</v>
      </c>
      <c r="B36" s="18" t="s">
        <v>91</v>
      </c>
      <c r="C36" s="18" t="s">
        <v>87</v>
      </c>
      <c r="D36" s="73" t="s">
        <v>88</v>
      </c>
      <c r="E36" s="69"/>
      <c r="F36" s="69"/>
    </row>
    <row r="37" spans="1:6">
      <c r="A37" s="84">
        <v>5</v>
      </c>
      <c r="B37" s="2" t="s">
        <v>32</v>
      </c>
      <c r="C37" s="85" t="s">
        <v>162</v>
      </c>
      <c r="D37" s="65" t="s">
        <v>166</v>
      </c>
    </row>
    <row r="38" spans="1:6">
      <c r="A38" s="63">
        <v>5</v>
      </c>
      <c r="B38" s="64" t="s">
        <v>94</v>
      </c>
      <c r="C38" s="64" t="s">
        <v>95</v>
      </c>
      <c r="D38" s="65" t="s">
        <v>96</v>
      </c>
      <c r="E38" s="69"/>
      <c r="F38" s="69"/>
    </row>
    <row r="39" spans="1:6">
      <c r="A39" s="84">
        <v>5</v>
      </c>
      <c r="B39" s="85" t="s">
        <v>158</v>
      </c>
      <c r="C39" s="85" t="s">
        <v>158</v>
      </c>
      <c r="D39" s="65" t="s">
        <v>165</v>
      </c>
      <c r="E39" s="69"/>
      <c r="F39" s="69"/>
    </row>
  </sheetData>
  <pageMargins left="0.7" right="0.7" top="0.75" bottom="0.75" header="0.3" footer="0.3"/>
  <pageSetup paperSize="256" orientation="landscape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D44" sqref="D44"/>
    </sheetView>
  </sheetViews>
  <sheetFormatPr defaultRowHeight="15"/>
  <cols>
    <col min="1" max="1" width="12.5703125" style="32" customWidth="1"/>
    <col min="2" max="2" width="19.7109375" customWidth="1"/>
    <col min="3" max="3" width="26.85546875" bestFit="1" customWidth="1"/>
    <col min="4" max="4" width="85.28515625" customWidth="1"/>
    <col min="5" max="5" width="13.85546875" customWidth="1"/>
    <col min="6" max="6" width="13" customWidth="1"/>
  </cols>
  <sheetData>
    <row r="1" spans="1:6">
      <c r="A1" s="76"/>
      <c r="B1" s="77"/>
      <c r="C1" s="77"/>
      <c r="D1" s="78" t="s">
        <v>52</v>
      </c>
      <c r="E1" s="77"/>
      <c r="F1" s="77"/>
    </row>
    <row r="2" spans="1:6">
      <c r="A2" s="79"/>
      <c r="B2" s="80"/>
      <c r="C2" s="80"/>
      <c r="D2" s="81"/>
      <c r="E2" s="80"/>
      <c r="F2" s="80"/>
    </row>
    <row r="3" spans="1:6">
      <c r="A3" s="83" t="s">
        <v>78</v>
      </c>
      <c r="B3" s="80"/>
      <c r="C3" s="80"/>
      <c r="D3" s="81"/>
      <c r="E3" s="80"/>
      <c r="F3" s="80"/>
    </row>
    <row r="4" spans="1:6">
      <c r="A4" s="79"/>
      <c r="B4" s="80"/>
      <c r="C4" s="80"/>
      <c r="D4" s="81"/>
      <c r="E4" s="80"/>
      <c r="F4" s="80"/>
    </row>
    <row r="5" spans="1:6">
      <c r="A5" s="57" t="s">
        <v>67</v>
      </c>
      <c r="B5" s="58" t="s">
        <v>68</v>
      </c>
      <c r="C5" s="58" t="s">
        <v>0</v>
      </c>
      <c r="D5" s="58" t="s">
        <v>1</v>
      </c>
      <c r="E5" s="59" t="s">
        <v>2</v>
      </c>
      <c r="F5" s="60" t="s">
        <v>3</v>
      </c>
    </row>
    <row r="6" spans="1:6">
      <c r="A6" s="61">
        <v>1</v>
      </c>
      <c r="B6" s="18" t="s">
        <v>38</v>
      </c>
      <c r="C6" s="18" t="s">
        <v>39</v>
      </c>
      <c r="D6" s="17" t="s">
        <v>40</v>
      </c>
      <c r="E6" s="19">
        <v>0</v>
      </c>
      <c r="F6" s="62">
        <f>E6*A6</f>
        <v>0</v>
      </c>
    </row>
    <row r="7" spans="1:6">
      <c r="A7" s="61">
        <v>1</v>
      </c>
      <c r="B7" s="18" t="s">
        <v>4</v>
      </c>
      <c r="C7" s="18" t="s">
        <v>202</v>
      </c>
      <c r="D7" s="17" t="s">
        <v>69</v>
      </c>
      <c r="E7" s="19">
        <v>0</v>
      </c>
      <c r="F7" s="62">
        <f t="shared" ref="F7:F26" si="0">E7*A7</f>
        <v>0</v>
      </c>
    </row>
    <row r="8" spans="1:6">
      <c r="A8" s="61">
        <v>1</v>
      </c>
      <c r="B8" s="18" t="s">
        <v>15</v>
      </c>
      <c r="C8" s="18" t="s">
        <v>55</v>
      </c>
      <c r="D8" s="17" t="s">
        <v>54</v>
      </c>
      <c r="E8" s="19">
        <v>0</v>
      </c>
      <c r="F8" s="62">
        <f t="shared" ref="F8:F16" si="1">E8*A8</f>
        <v>0</v>
      </c>
    </row>
    <row r="9" spans="1:6">
      <c r="A9" s="61">
        <v>1</v>
      </c>
      <c r="B9" s="18" t="s">
        <v>15</v>
      </c>
      <c r="C9" s="18" t="s">
        <v>70</v>
      </c>
      <c r="D9" s="17" t="s">
        <v>71</v>
      </c>
      <c r="E9" s="19">
        <v>0</v>
      </c>
      <c r="F9" s="62">
        <f t="shared" si="1"/>
        <v>0</v>
      </c>
    </row>
    <row r="10" spans="1:6">
      <c r="A10" s="61">
        <v>1</v>
      </c>
      <c r="B10" s="18" t="s">
        <v>15</v>
      </c>
      <c r="C10" s="18" t="s">
        <v>22</v>
      </c>
      <c r="D10" s="17" t="s">
        <v>16</v>
      </c>
      <c r="E10" s="19">
        <v>0</v>
      </c>
      <c r="F10" s="62">
        <f t="shared" si="1"/>
        <v>0</v>
      </c>
    </row>
    <row r="11" spans="1:6">
      <c r="A11" s="61">
        <v>1</v>
      </c>
      <c r="B11" s="18" t="s">
        <v>15</v>
      </c>
      <c r="C11" s="18" t="s">
        <v>17</v>
      </c>
      <c r="D11" s="17" t="s">
        <v>18</v>
      </c>
      <c r="E11" s="19">
        <v>0</v>
      </c>
      <c r="F11" s="62">
        <f t="shared" si="1"/>
        <v>0</v>
      </c>
    </row>
    <row r="12" spans="1:6">
      <c r="A12" s="61">
        <v>1</v>
      </c>
      <c r="B12" s="18" t="s">
        <v>15</v>
      </c>
      <c r="C12" s="18" t="s">
        <v>19</v>
      </c>
      <c r="D12" s="17" t="s">
        <v>20</v>
      </c>
      <c r="E12" s="19">
        <v>0</v>
      </c>
      <c r="F12" s="62">
        <f t="shared" si="1"/>
        <v>0</v>
      </c>
    </row>
    <row r="13" spans="1:6">
      <c r="A13" s="61">
        <v>1</v>
      </c>
      <c r="B13" s="18" t="s">
        <v>15</v>
      </c>
      <c r="C13" s="18" t="s">
        <v>26</v>
      </c>
      <c r="D13" s="17" t="s">
        <v>27</v>
      </c>
      <c r="E13" s="19">
        <v>0</v>
      </c>
      <c r="F13" s="62">
        <f t="shared" si="1"/>
        <v>0</v>
      </c>
    </row>
    <row r="14" spans="1:6">
      <c r="A14" s="61">
        <v>1</v>
      </c>
      <c r="B14" s="18" t="s">
        <v>15</v>
      </c>
      <c r="C14" s="18" t="s">
        <v>30</v>
      </c>
      <c r="D14" s="17" t="s">
        <v>31</v>
      </c>
      <c r="E14" s="19">
        <v>0</v>
      </c>
      <c r="F14" s="62">
        <f t="shared" si="1"/>
        <v>0</v>
      </c>
    </row>
    <row r="15" spans="1:6">
      <c r="A15" s="31">
        <v>1</v>
      </c>
      <c r="B15" s="5" t="s">
        <v>15</v>
      </c>
      <c r="C15" s="5" t="s">
        <v>203</v>
      </c>
      <c r="D15" s="5" t="s">
        <v>204</v>
      </c>
      <c r="E15" s="13">
        <v>0</v>
      </c>
      <c r="F15" s="13">
        <f t="shared" si="1"/>
        <v>0</v>
      </c>
    </row>
    <row r="16" spans="1:6">
      <c r="A16" s="31">
        <v>1</v>
      </c>
      <c r="B16" s="5" t="s">
        <v>15</v>
      </c>
      <c r="C16" s="5" t="s">
        <v>205</v>
      </c>
      <c r="D16" s="5" t="s">
        <v>206</v>
      </c>
      <c r="E16" s="13">
        <v>0</v>
      </c>
      <c r="F16" s="13">
        <f t="shared" si="1"/>
        <v>0</v>
      </c>
    </row>
    <row r="17" spans="1:6">
      <c r="A17" s="61">
        <v>1</v>
      </c>
      <c r="B17" s="18" t="s">
        <v>75</v>
      </c>
      <c r="C17" s="18" t="s">
        <v>76</v>
      </c>
      <c r="D17" s="71" t="s">
        <v>77</v>
      </c>
      <c r="E17" s="19">
        <v>0</v>
      </c>
      <c r="F17" s="62">
        <v>0</v>
      </c>
    </row>
    <row r="18" spans="1:6">
      <c r="A18" s="61">
        <v>1</v>
      </c>
      <c r="B18" s="18" t="s">
        <v>5</v>
      </c>
      <c r="C18" s="70" t="s">
        <v>7</v>
      </c>
      <c r="D18" s="17" t="s">
        <v>8</v>
      </c>
      <c r="E18" s="19">
        <v>0</v>
      </c>
      <c r="F18" s="62">
        <f t="shared" si="0"/>
        <v>0</v>
      </c>
    </row>
    <row r="19" spans="1:6">
      <c r="A19" s="61">
        <v>1</v>
      </c>
      <c r="B19" s="18" t="s">
        <v>24</v>
      </c>
      <c r="C19" s="18" t="s">
        <v>28</v>
      </c>
      <c r="D19" s="17" t="s">
        <v>29</v>
      </c>
      <c r="E19" s="19">
        <v>0</v>
      </c>
      <c r="F19" s="62">
        <f t="shared" si="0"/>
        <v>0</v>
      </c>
    </row>
    <row r="20" spans="1:6">
      <c r="A20" s="61">
        <v>1</v>
      </c>
      <c r="B20" s="18" t="s">
        <v>53</v>
      </c>
      <c r="C20" s="18" t="s">
        <v>66</v>
      </c>
      <c r="D20" s="17" t="s">
        <v>60</v>
      </c>
      <c r="E20" s="19">
        <v>0</v>
      </c>
      <c r="F20" s="62">
        <f>E20*A20</f>
        <v>0</v>
      </c>
    </row>
    <row r="21" spans="1:6">
      <c r="A21" s="61">
        <v>1</v>
      </c>
      <c r="B21" s="18" t="s">
        <v>46</v>
      </c>
      <c r="C21" s="18" t="s">
        <v>47</v>
      </c>
      <c r="D21" s="17" t="s">
        <v>48</v>
      </c>
      <c r="E21" s="19">
        <v>0</v>
      </c>
      <c r="F21" s="62">
        <f>E21*A21</f>
        <v>0</v>
      </c>
    </row>
    <row r="22" spans="1:6">
      <c r="A22" s="61">
        <v>1</v>
      </c>
      <c r="B22" s="18" t="s">
        <v>32</v>
      </c>
      <c r="C22" s="18" t="s">
        <v>199</v>
      </c>
      <c r="D22" s="17" t="s">
        <v>200</v>
      </c>
      <c r="E22" s="19">
        <v>0</v>
      </c>
      <c r="F22" s="62">
        <f t="shared" ref="F22" si="2">E22*A22</f>
        <v>0</v>
      </c>
    </row>
    <row r="23" spans="1:6">
      <c r="A23" s="61">
        <v>1</v>
      </c>
      <c r="B23" s="18" t="s">
        <v>32</v>
      </c>
      <c r="C23" s="18" t="s">
        <v>41</v>
      </c>
      <c r="D23" s="17" t="s">
        <v>42</v>
      </c>
      <c r="E23" s="19">
        <v>0</v>
      </c>
      <c r="F23" s="62">
        <f t="shared" si="0"/>
        <v>0</v>
      </c>
    </row>
    <row r="24" spans="1:6">
      <c r="A24" s="61">
        <v>1</v>
      </c>
      <c r="B24" s="18" t="s">
        <v>32</v>
      </c>
      <c r="C24" s="18" t="s">
        <v>33</v>
      </c>
      <c r="D24" s="17" t="s">
        <v>34</v>
      </c>
      <c r="E24" s="19">
        <v>0</v>
      </c>
      <c r="F24" s="62">
        <f t="shared" si="0"/>
        <v>0</v>
      </c>
    </row>
    <row r="25" spans="1:6">
      <c r="A25" s="61">
        <v>1</v>
      </c>
      <c r="B25" s="18" t="s">
        <v>12</v>
      </c>
      <c r="C25" s="18" t="s">
        <v>13</v>
      </c>
      <c r="D25" s="17" t="s">
        <v>14</v>
      </c>
      <c r="E25" s="19">
        <v>0</v>
      </c>
      <c r="F25" s="62">
        <f>E25*A25</f>
        <v>0</v>
      </c>
    </row>
    <row r="26" spans="1:6">
      <c r="A26" s="63">
        <v>1</v>
      </c>
      <c r="B26" s="64" t="s">
        <v>35</v>
      </c>
      <c r="C26" s="64" t="s">
        <v>36</v>
      </c>
      <c r="D26" s="65" t="s">
        <v>37</v>
      </c>
      <c r="E26" s="66">
        <v>0</v>
      </c>
      <c r="F26" s="67">
        <f t="shared" si="0"/>
        <v>0</v>
      </c>
    </row>
    <row r="27" spans="1:6">
      <c r="A27" s="101" t="s">
        <v>3</v>
      </c>
      <c r="B27" s="102"/>
      <c r="C27" s="102"/>
      <c r="D27" s="103"/>
      <c r="E27" s="103"/>
      <c r="F27" s="104">
        <f>SUBTOTAL(109,Table9[Total])</f>
        <v>0</v>
      </c>
    </row>
    <row r="28" spans="1:6">
      <c r="A28" s="50"/>
      <c r="B28" s="51"/>
      <c r="C28" s="51"/>
      <c r="D28" s="52"/>
      <c r="E28" s="53"/>
      <c r="F28" s="53"/>
    </row>
    <row r="29" spans="1:6">
      <c r="A29" s="54"/>
      <c r="B29" s="55"/>
      <c r="C29" s="55"/>
      <c r="D29" s="21"/>
      <c r="E29" s="55"/>
      <c r="F29" s="56"/>
    </row>
    <row r="30" spans="1:6">
      <c r="A30" s="82" t="s">
        <v>79</v>
      </c>
      <c r="E30" s="55"/>
      <c r="F30" s="56"/>
    </row>
    <row r="31" spans="1:6">
      <c r="A31" s="36"/>
      <c r="E31" s="55"/>
      <c r="F31" s="56"/>
    </row>
    <row r="32" spans="1:6">
      <c r="A32" s="57" t="s">
        <v>67</v>
      </c>
      <c r="B32" s="58" t="s">
        <v>68</v>
      </c>
      <c r="C32" s="58" t="s">
        <v>0</v>
      </c>
      <c r="D32" s="72" t="s">
        <v>1</v>
      </c>
      <c r="E32" s="55"/>
      <c r="F32" s="56"/>
    </row>
    <row r="33" spans="1:6">
      <c r="A33" s="63">
        <v>1</v>
      </c>
      <c r="B33" s="64" t="s">
        <v>89</v>
      </c>
      <c r="C33" s="64" t="s">
        <v>92</v>
      </c>
      <c r="D33" s="74" t="s">
        <v>93</v>
      </c>
      <c r="E33" s="69"/>
      <c r="F33" s="69"/>
    </row>
    <row r="34" spans="1:6">
      <c r="A34" s="61">
        <v>1</v>
      </c>
      <c r="B34" s="18" t="s">
        <v>89</v>
      </c>
      <c r="C34" s="18" t="s">
        <v>80</v>
      </c>
      <c r="D34" s="73" t="s">
        <v>131</v>
      </c>
      <c r="E34" s="75"/>
      <c r="F34" s="75"/>
    </row>
    <row r="35" spans="1:6">
      <c r="A35" s="61">
        <v>1</v>
      </c>
      <c r="B35" s="18" t="s">
        <v>89</v>
      </c>
      <c r="C35" s="18" t="s">
        <v>83</v>
      </c>
      <c r="D35" s="73" t="s">
        <v>84</v>
      </c>
      <c r="E35" s="69"/>
      <c r="F35" s="69"/>
    </row>
    <row r="36" spans="1:6">
      <c r="A36" s="61">
        <v>1</v>
      </c>
      <c r="B36" s="18" t="s">
        <v>89</v>
      </c>
      <c r="C36" s="18" t="s">
        <v>85</v>
      </c>
      <c r="D36" s="73" t="s">
        <v>86</v>
      </c>
      <c r="E36" s="69"/>
      <c r="F36" s="69"/>
    </row>
    <row r="37" spans="1:6">
      <c r="A37" s="61">
        <v>1</v>
      </c>
      <c r="B37" s="18" t="s">
        <v>90</v>
      </c>
      <c r="C37" s="18" t="s">
        <v>81</v>
      </c>
      <c r="D37" s="73" t="s">
        <v>82</v>
      </c>
      <c r="E37" s="69"/>
      <c r="F37" s="69"/>
    </row>
    <row r="38" spans="1:6">
      <c r="A38" s="63">
        <v>4</v>
      </c>
      <c r="B38" s="64" t="s">
        <v>115</v>
      </c>
      <c r="C38" s="64" t="s">
        <v>134</v>
      </c>
      <c r="D38" s="65" t="s">
        <v>135</v>
      </c>
    </row>
    <row r="39" spans="1:6">
      <c r="A39" s="61">
        <v>1</v>
      </c>
      <c r="B39" s="18" t="s">
        <v>91</v>
      </c>
      <c r="C39" s="18" t="s">
        <v>87</v>
      </c>
      <c r="D39" s="73" t="s">
        <v>88</v>
      </c>
      <c r="E39" s="69"/>
      <c r="F39" s="69"/>
    </row>
    <row r="40" spans="1:6">
      <c r="A40" s="84">
        <v>1</v>
      </c>
      <c r="B40" s="64" t="s">
        <v>133</v>
      </c>
      <c r="C40" s="64" t="s">
        <v>6</v>
      </c>
      <c r="D40" s="65" t="s">
        <v>137</v>
      </c>
    </row>
    <row r="41" spans="1:6">
      <c r="A41" s="84">
        <v>5</v>
      </c>
      <c r="B41" s="2" t="s">
        <v>32</v>
      </c>
      <c r="C41" s="85" t="s">
        <v>162</v>
      </c>
      <c r="D41" s="65" t="s">
        <v>163</v>
      </c>
    </row>
    <row r="42" spans="1:6">
      <c r="A42" s="61">
        <v>1</v>
      </c>
      <c r="B42" s="18" t="s">
        <v>94</v>
      </c>
      <c r="C42" s="18" t="s">
        <v>95</v>
      </c>
      <c r="D42" s="17" t="s">
        <v>96</v>
      </c>
      <c r="E42" s="69"/>
      <c r="F42" s="69"/>
    </row>
    <row r="43" spans="1:6">
      <c r="A43" s="84">
        <v>1</v>
      </c>
      <c r="B43" s="85" t="s">
        <v>158</v>
      </c>
      <c r="C43" s="85" t="s">
        <v>158</v>
      </c>
      <c r="D43" s="65" t="s">
        <v>164</v>
      </c>
      <c r="E43" s="69"/>
      <c r="F43" s="69"/>
    </row>
    <row r="44" spans="1:6">
      <c r="A44" s="94"/>
      <c r="B44" s="95"/>
      <c r="C44" s="95"/>
      <c r="D44" s="68"/>
    </row>
  </sheetData>
  <pageMargins left="0.7" right="0.7" top="0.75" bottom="0.75" header="0.3" footer="0.3"/>
  <pageSetup paperSize="256" orientation="landscape" r:id="rId1"/>
  <ignoredErrors>
    <ignoredError sqref="C18" numberStoredAsText="1"/>
  </ignoredError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D37" sqref="D37"/>
    </sheetView>
  </sheetViews>
  <sheetFormatPr defaultRowHeight="15"/>
  <cols>
    <col min="1" max="1" width="13" style="32" customWidth="1"/>
    <col min="2" max="2" width="19.140625" customWidth="1"/>
    <col min="3" max="3" width="27.5703125" bestFit="1" customWidth="1"/>
    <col min="4" max="4" width="82.7109375" customWidth="1"/>
    <col min="5" max="5" width="14.42578125" customWidth="1"/>
    <col min="6" max="6" width="12.85546875" customWidth="1"/>
  </cols>
  <sheetData>
    <row r="1" spans="1:6">
      <c r="A1" s="76"/>
      <c r="B1" s="77"/>
      <c r="C1" s="77"/>
      <c r="D1" s="78" t="s">
        <v>64</v>
      </c>
      <c r="E1" s="77"/>
      <c r="F1" s="77"/>
    </row>
    <row r="2" spans="1:6">
      <c r="A2" s="79"/>
      <c r="B2" s="80"/>
      <c r="C2" s="80"/>
      <c r="D2" s="81"/>
      <c r="E2" s="80"/>
      <c r="F2" s="80"/>
    </row>
    <row r="3" spans="1:6">
      <c r="A3" s="82" t="s">
        <v>78</v>
      </c>
      <c r="B3" s="80"/>
      <c r="C3" s="80"/>
      <c r="D3" s="81"/>
      <c r="E3" s="80"/>
      <c r="F3" s="80"/>
    </row>
    <row r="4" spans="1:6">
      <c r="A4" s="82"/>
      <c r="B4" s="80"/>
      <c r="C4" s="80"/>
      <c r="D4" s="81"/>
      <c r="E4" s="80"/>
      <c r="F4" s="80"/>
    </row>
    <row r="5" spans="1:6">
      <c r="A5" s="41" t="s">
        <v>67</v>
      </c>
      <c r="B5" s="42" t="s">
        <v>68</v>
      </c>
      <c r="C5" s="42" t="s">
        <v>0</v>
      </c>
      <c r="D5" s="42" t="s">
        <v>1</v>
      </c>
      <c r="E5" s="43" t="s">
        <v>2</v>
      </c>
      <c r="F5" s="44" t="s">
        <v>3</v>
      </c>
    </row>
    <row r="6" spans="1:6">
      <c r="A6" s="61">
        <v>4</v>
      </c>
      <c r="B6" s="18" t="s">
        <v>38</v>
      </c>
      <c r="C6" s="18" t="s">
        <v>39</v>
      </c>
      <c r="D6" s="17" t="s">
        <v>40</v>
      </c>
      <c r="E6" s="19">
        <v>0</v>
      </c>
      <c r="F6" s="62">
        <f t="shared" ref="F6" si="0">E6*A6</f>
        <v>0</v>
      </c>
    </row>
    <row r="7" spans="1:6">
      <c r="A7" s="61">
        <v>4</v>
      </c>
      <c r="B7" s="18" t="s">
        <v>4</v>
      </c>
      <c r="C7" s="18" t="s">
        <v>201</v>
      </c>
      <c r="D7" s="17" t="s">
        <v>62</v>
      </c>
      <c r="E7" s="19">
        <v>0</v>
      </c>
      <c r="F7" s="62">
        <f t="shared" ref="F7:F17" si="1">E7*A7</f>
        <v>0</v>
      </c>
    </row>
    <row r="8" spans="1:6">
      <c r="A8" s="61">
        <v>4</v>
      </c>
      <c r="B8" s="18" t="s">
        <v>15</v>
      </c>
      <c r="C8" s="18" t="s">
        <v>70</v>
      </c>
      <c r="D8" s="17" t="s">
        <v>71</v>
      </c>
      <c r="E8" s="19">
        <v>0</v>
      </c>
      <c r="F8" s="62">
        <f t="shared" si="1"/>
        <v>0</v>
      </c>
    </row>
    <row r="9" spans="1:6">
      <c r="A9" s="61">
        <v>4</v>
      </c>
      <c r="B9" s="18" t="s">
        <v>15</v>
      </c>
      <c r="C9" s="18" t="s">
        <v>19</v>
      </c>
      <c r="D9" s="17" t="s">
        <v>20</v>
      </c>
      <c r="E9" s="19">
        <v>0</v>
      </c>
      <c r="F9" s="62">
        <f t="shared" si="1"/>
        <v>0</v>
      </c>
    </row>
    <row r="10" spans="1:6">
      <c r="A10" s="61">
        <v>4</v>
      </c>
      <c r="B10" s="18" t="s">
        <v>15</v>
      </c>
      <c r="C10" s="18" t="s">
        <v>55</v>
      </c>
      <c r="D10" s="17" t="s">
        <v>54</v>
      </c>
      <c r="E10" s="19">
        <v>0</v>
      </c>
      <c r="F10" s="62">
        <f t="shared" si="1"/>
        <v>0</v>
      </c>
    </row>
    <row r="11" spans="1:6" s="1" customFormat="1">
      <c r="A11" s="61">
        <v>4</v>
      </c>
      <c r="B11" s="18" t="s">
        <v>15</v>
      </c>
      <c r="C11" s="18" t="s">
        <v>22</v>
      </c>
      <c r="D11" s="17" t="s">
        <v>16</v>
      </c>
      <c r="E11" s="19">
        <v>0</v>
      </c>
      <c r="F11" s="62">
        <f t="shared" si="1"/>
        <v>0</v>
      </c>
    </row>
    <row r="12" spans="1:6" s="1" customFormat="1">
      <c r="A12" s="31">
        <v>4</v>
      </c>
      <c r="B12" s="5" t="s">
        <v>15</v>
      </c>
      <c r="C12" s="5" t="s">
        <v>203</v>
      </c>
      <c r="D12" s="5" t="s">
        <v>204</v>
      </c>
      <c r="E12" s="13">
        <v>0</v>
      </c>
      <c r="F12" s="13">
        <f t="shared" si="1"/>
        <v>0</v>
      </c>
    </row>
    <row r="13" spans="1:6">
      <c r="A13" s="31">
        <v>4</v>
      </c>
      <c r="B13" s="5" t="s">
        <v>15</v>
      </c>
      <c r="C13" s="5" t="s">
        <v>205</v>
      </c>
      <c r="D13" s="5" t="s">
        <v>206</v>
      </c>
      <c r="E13" s="13">
        <v>0</v>
      </c>
      <c r="F13" s="13">
        <f t="shared" si="1"/>
        <v>0</v>
      </c>
    </row>
    <row r="14" spans="1:6" s="1" customFormat="1">
      <c r="A14" s="61">
        <v>4</v>
      </c>
      <c r="B14" s="18" t="s">
        <v>6</v>
      </c>
      <c r="C14" s="18" t="s">
        <v>57</v>
      </c>
      <c r="D14" s="17" t="s">
        <v>58</v>
      </c>
      <c r="E14" s="19">
        <v>0</v>
      </c>
      <c r="F14" s="62">
        <f t="shared" si="1"/>
        <v>0</v>
      </c>
    </row>
    <row r="15" spans="1:6" s="1" customFormat="1">
      <c r="A15" s="61">
        <v>4</v>
      </c>
      <c r="B15" s="18" t="s">
        <v>24</v>
      </c>
      <c r="C15" s="18" t="s">
        <v>28</v>
      </c>
      <c r="D15" s="17" t="s">
        <v>29</v>
      </c>
      <c r="E15" s="19">
        <v>0</v>
      </c>
      <c r="F15" s="62">
        <f>E15*A15</f>
        <v>0</v>
      </c>
    </row>
    <row r="16" spans="1:6">
      <c r="A16" s="61">
        <v>4</v>
      </c>
      <c r="B16" s="18" t="s">
        <v>53</v>
      </c>
      <c r="C16" s="18" t="s">
        <v>56</v>
      </c>
      <c r="D16" s="17" t="s">
        <v>61</v>
      </c>
      <c r="E16" s="19">
        <v>0</v>
      </c>
      <c r="F16" s="62">
        <f t="shared" si="1"/>
        <v>0</v>
      </c>
    </row>
    <row r="17" spans="1:6">
      <c r="A17" s="61">
        <v>3</v>
      </c>
      <c r="B17" s="18" t="s">
        <v>53</v>
      </c>
      <c r="C17" s="18" t="s">
        <v>73</v>
      </c>
      <c r="D17" s="17" t="s">
        <v>72</v>
      </c>
      <c r="E17" s="19">
        <v>0</v>
      </c>
      <c r="F17" s="62">
        <f t="shared" si="1"/>
        <v>0</v>
      </c>
    </row>
    <row r="18" spans="1:6">
      <c r="A18" s="63">
        <v>4</v>
      </c>
      <c r="B18" s="64" t="s">
        <v>46</v>
      </c>
      <c r="C18" s="64" t="s">
        <v>47</v>
      </c>
      <c r="D18" s="65" t="s">
        <v>48</v>
      </c>
      <c r="E18" s="66">
        <v>0</v>
      </c>
      <c r="F18" s="67">
        <f>E18*A18</f>
        <v>0</v>
      </c>
    </row>
    <row r="19" spans="1:6">
      <c r="A19" s="61">
        <v>4</v>
      </c>
      <c r="B19" s="18" t="s">
        <v>32</v>
      </c>
      <c r="C19" s="18" t="s">
        <v>199</v>
      </c>
      <c r="D19" s="17" t="s">
        <v>200</v>
      </c>
      <c r="E19" s="19">
        <v>0</v>
      </c>
      <c r="F19" s="62">
        <f t="shared" ref="F19" si="2">E19*A19</f>
        <v>0</v>
      </c>
    </row>
    <row r="20" spans="1:6">
      <c r="A20" s="61">
        <v>4</v>
      </c>
      <c r="B20" s="18" t="s">
        <v>32</v>
      </c>
      <c r="C20" s="18" t="s">
        <v>41</v>
      </c>
      <c r="D20" s="17" t="s">
        <v>42</v>
      </c>
      <c r="E20" s="19">
        <v>0</v>
      </c>
      <c r="F20" s="62">
        <f t="shared" ref="F20:F22" si="3">E20*A20</f>
        <v>0</v>
      </c>
    </row>
    <row r="21" spans="1:6">
      <c r="A21" s="61">
        <v>4</v>
      </c>
      <c r="B21" s="18" t="s">
        <v>32</v>
      </c>
      <c r="C21" s="18" t="s">
        <v>33</v>
      </c>
      <c r="D21" s="17" t="s">
        <v>34</v>
      </c>
      <c r="E21" s="19">
        <v>0</v>
      </c>
      <c r="F21" s="62">
        <f t="shared" si="3"/>
        <v>0</v>
      </c>
    </row>
    <row r="22" spans="1:6">
      <c r="A22" s="61">
        <v>4</v>
      </c>
      <c r="B22" s="18" t="s">
        <v>35</v>
      </c>
      <c r="C22" s="18" t="s">
        <v>36</v>
      </c>
      <c r="D22" s="17" t="s">
        <v>37</v>
      </c>
      <c r="E22" s="19">
        <v>0</v>
      </c>
      <c r="F22" s="62">
        <f t="shared" si="3"/>
        <v>0</v>
      </c>
    </row>
    <row r="23" spans="1:6">
      <c r="A23" s="97" t="s">
        <v>3</v>
      </c>
      <c r="B23" s="98"/>
      <c r="C23" s="98"/>
      <c r="D23" s="99"/>
      <c r="E23" s="99"/>
      <c r="F23" s="100">
        <f>SUBTOTAL(109,Table13[Total])</f>
        <v>0</v>
      </c>
    </row>
    <row r="24" spans="1:6">
      <c r="A24" s="50"/>
      <c r="B24" s="51"/>
      <c r="C24" s="51"/>
      <c r="D24" s="52"/>
      <c r="E24" s="53"/>
      <c r="F24" s="53"/>
    </row>
    <row r="25" spans="1:6">
      <c r="F25" s="35"/>
    </row>
    <row r="26" spans="1:6">
      <c r="F26" s="35"/>
    </row>
    <row r="27" spans="1:6">
      <c r="A27" s="82" t="s">
        <v>79</v>
      </c>
      <c r="E27" s="69"/>
      <c r="F27" s="69"/>
    </row>
    <row r="28" spans="1:6">
      <c r="A28" s="36"/>
      <c r="E28" s="69"/>
      <c r="F28" s="69"/>
    </row>
    <row r="29" spans="1:6">
      <c r="A29" s="57" t="s">
        <v>67</v>
      </c>
      <c r="B29" s="58" t="s">
        <v>68</v>
      </c>
      <c r="C29" s="58" t="s">
        <v>0</v>
      </c>
      <c r="D29" s="72" t="s">
        <v>1</v>
      </c>
      <c r="E29" s="69"/>
      <c r="F29" s="69"/>
    </row>
    <row r="30" spans="1:6">
      <c r="A30" s="87">
        <v>4</v>
      </c>
      <c r="B30" s="88" t="s">
        <v>97</v>
      </c>
      <c r="C30" s="88" t="s">
        <v>98</v>
      </c>
      <c r="D30" s="17" t="s">
        <v>105</v>
      </c>
      <c r="E30" s="69"/>
      <c r="F30" s="69"/>
    </row>
    <row r="31" spans="1:6">
      <c r="A31" s="63">
        <v>4</v>
      </c>
      <c r="B31" s="64" t="s">
        <v>89</v>
      </c>
      <c r="C31" s="64" t="s">
        <v>92</v>
      </c>
      <c r="D31" s="74" t="s">
        <v>93</v>
      </c>
    </row>
    <row r="32" spans="1:6">
      <c r="A32" s="61">
        <v>4</v>
      </c>
      <c r="B32" s="18" t="s">
        <v>89</v>
      </c>
      <c r="C32" s="18" t="s">
        <v>80</v>
      </c>
      <c r="D32" s="73" t="s">
        <v>131</v>
      </c>
      <c r="E32" s="69"/>
      <c r="F32" s="69"/>
    </row>
    <row r="33" spans="1:6">
      <c r="A33" s="61">
        <v>4</v>
      </c>
      <c r="B33" s="18" t="s">
        <v>89</v>
      </c>
      <c r="C33" s="18" t="s">
        <v>83</v>
      </c>
      <c r="D33" s="73" t="s">
        <v>84</v>
      </c>
      <c r="E33" s="69"/>
      <c r="F33" s="69"/>
    </row>
    <row r="34" spans="1:6">
      <c r="A34" s="61">
        <v>4</v>
      </c>
      <c r="B34" s="18" t="s">
        <v>89</v>
      </c>
      <c r="C34" s="18" t="s">
        <v>85</v>
      </c>
      <c r="D34" s="73" t="s">
        <v>86</v>
      </c>
    </row>
    <row r="35" spans="1:6">
      <c r="A35" s="61">
        <v>4</v>
      </c>
      <c r="B35" s="18" t="s">
        <v>90</v>
      </c>
      <c r="C35" s="18" t="s">
        <v>81</v>
      </c>
      <c r="D35" s="73" t="s">
        <v>82</v>
      </c>
      <c r="E35" s="69"/>
      <c r="F35" s="69"/>
    </row>
    <row r="36" spans="1:6">
      <c r="A36" s="61">
        <v>4</v>
      </c>
      <c r="B36" s="18" t="s">
        <v>91</v>
      </c>
      <c r="C36" s="18" t="s">
        <v>87</v>
      </c>
      <c r="D36" s="73" t="s">
        <v>88</v>
      </c>
    </row>
    <row r="37" spans="1:6">
      <c r="A37" s="87">
        <v>8</v>
      </c>
      <c r="B37" s="88" t="s">
        <v>101</v>
      </c>
      <c r="C37" s="88" t="s">
        <v>102</v>
      </c>
      <c r="D37" s="17" t="s">
        <v>107</v>
      </c>
      <c r="E37" s="55"/>
      <c r="F37" s="56"/>
    </row>
    <row r="38" spans="1:6">
      <c r="A38" s="31">
        <v>4</v>
      </c>
      <c r="B38" s="5" t="s">
        <v>133</v>
      </c>
      <c r="C38" s="5" t="s">
        <v>6</v>
      </c>
      <c r="D38" s="5" t="s">
        <v>136</v>
      </c>
    </row>
    <row r="39" spans="1:6">
      <c r="A39" s="84">
        <v>4</v>
      </c>
      <c r="B39" s="2" t="s">
        <v>32</v>
      </c>
      <c r="C39" s="85" t="s">
        <v>162</v>
      </c>
      <c r="D39" s="65" t="s">
        <v>166</v>
      </c>
    </row>
    <row r="40" spans="1:6">
      <c r="A40" s="63">
        <v>4</v>
      </c>
      <c r="B40" s="64" t="s">
        <v>94</v>
      </c>
      <c r="C40" s="64" t="s">
        <v>95</v>
      </c>
      <c r="D40" s="65" t="s">
        <v>96</v>
      </c>
    </row>
    <row r="41" spans="1:6">
      <c r="A41" s="87">
        <v>21</v>
      </c>
      <c r="B41" s="88" t="s">
        <v>99</v>
      </c>
      <c r="C41" s="88" t="s">
        <v>100</v>
      </c>
      <c r="D41" s="17" t="s">
        <v>106</v>
      </c>
      <c r="E41" s="69"/>
      <c r="F41" s="69"/>
    </row>
    <row r="42" spans="1:6">
      <c r="A42" s="87">
        <v>4</v>
      </c>
      <c r="B42" s="88" t="s">
        <v>103</v>
      </c>
      <c r="C42" s="88" t="s">
        <v>103</v>
      </c>
      <c r="D42" s="17" t="s">
        <v>108</v>
      </c>
      <c r="E42" s="55"/>
      <c r="F42" s="56"/>
    </row>
    <row r="43" spans="1:6">
      <c r="A43" s="91">
        <v>4</v>
      </c>
      <c r="B43" s="88" t="s">
        <v>103</v>
      </c>
      <c r="C43" s="88" t="s">
        <v>103</v>
      </c>
      <c r="D43" s="89" t="s">
        <v>104</v>
      </c>
      <c r="E43" s="55"/>
      <c r="F43" s="56"/>
    </row>
    <row r="44" spans="1:6">
      <c r="A44" s="84">
        <v>4</v>
      </c>
      <c r="B44" s="85" t="s">
        <v>158</v>
      </c>
      <c r="C44" s="85" t="s">
        <v>158</v>
      </c>
      <c r="D44" s="86" t="s">
        <v>159</v>
      </c>
      <c r="E44" s="69"/>
      <c r="F44" s="69"/>
    </row>
  </sheetData>
  <pageMargins left="0.7" right="0.7" top="0.75" bottom="0.75" header="0.3" footer="0.3"/>
  <pageSetup paperSize="256" orientation="landscape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topLeftCell="A13" zoomScaleNormal="100" workbookViewId="0">
      <selection activeCell="A3" sqref="A3:D3"/>
    </sheetView>
  </sheetViews>
  <sheetFormatPr defaultRowHeight="15"/>
  <cols>
    <col min="1" max="1" width="12.42578125" style="32" customWidth="1"/>
    <col min="2" max="2" width="19.140625" customWidth="1"/>
    <col min="3" max="3" width="20" customWidth="1"/>
    <col min="4" max="4" width="83.28515625" customWidth="1"/>
    <col min="5" max="5" width="14" customWidth="1"/>
    <col min="6" max="6" width="12.7109375" customWidth="1"/>
  </cols>
  <sheetData>
    <row r="1" spans="1:6">
      <c r="A1" s="33"/>
      <c r="B1" s="8"/>
      <c r="C1" s="8"/>
      <c r="D1" s="16" t="s">
        <v>65</v>
      </c>
      <c r="E1" s="8"/>
      <c r="F1" s="8"/>
    </row>
    <row r="2" spans="1:6">
      <c r="A2" s="31"/>
      <c r="B2" s="5"/>
      <c r="C2" s="5"/>
      <c r="D2" s="15"/>
      <c r="E2" s="5"/>
      <c r="F2" s="13"/>
    </row>
    <row r="3" spans="1:6" ht="19.5" customHeight="1">
      <c r="A3" s="105"/>
      <c r="B3" s="105"/>
      <c r="C3" s="105"/>
      <c r="D3" s="105"/>
      <c r="E3" s="80"/>
      <c r="F3" s="80"/>
    </row>
    <row r="4" spans="1:6">
      <c r="A4" s="82"/>
      <c r="B4" s="80"/>
      <c r="C4" s="80"/>
      <c r="D4" s="81"/>
      <c r="E4" s="80"/>
      <c r="F4" s="80"/>
    </row>
    <row r="5" spans="1:6">
      <c r="A5" s="41" t="s">
        <v>67</v>
      </c>
      <c r="B5" s="42" t="s">
        <v>68</v>
      </c>
      <c r="C5" s="42" t="s">
        <v>0</v>
      </c>
      <c r="D5" s="42" t="s">
        <v>1</v>
      </c>
      <c r="E5" s="43" t="s">
        <v>2</v>
      </c>
      <c r="F5" s="44" t="s">
        <v>3</v>
      </c>
    </row>
    <row r="6" spans="1:6">
      <c r="A6" s="61">
        <v>1</v>
      </c>
      <c r="B6" s="18" t="s">
        <v>38</v>
      </c>
      <c r="C6" s="18" t="s">
        <v>39</v>
      </c>
      <c r="D6" s="17" t="s">
        <v>40</v>
      </c>
      <c r="E6" s="19">
        <v>0</v>
      </c>
      <c r="F6" s="62">
        <f t="shared" ref="F6:F40" si="0">E6*A6</f>
        <v>0</v>
      </c>
    </row>
    <row r="7" spans="1:6" s="1" customFormat="1">
      <c r="A7" s="87">
        <v>1</v>
      </c>
      <c r="B7" s="88" t="s">
        <v>151</v>
      </c>
      <c r="C7" s="88" t="s">
        <v>152</v>
      </c>
      <c r="D7" s="17" t="s">
        <v>189</v>
      </c>
      <c r="E7" s="19">
        <v>0</v>
      </c>
      <c r="F7" s="62">
        <f t="shared" si="0"/>
        <v>0</v>
      </c>
    </row>
    <row r="8" spans="1:6" s="1" customFormat="1">
      <c r="A8" s="61">
        <v>1</v>
      </c>
      <c r="B8" s="18" t="s">
        <v>15</v>
      </c>
      <c r="C8" s="18" t="s">
        <v>55</v>
      </c>
      <c r="D8" s="17" t="s">
        <v>54</v>
      </c>
      <c r="E8" s="19">
        <v>0</v>
      </c>
      <c r="F8" s="62">
        <f t="shared" si="0"/>
        <v>0</v>
      </c>
    </row>
    <row r="9" spans="1:6" s="1" customFormat="1">
      <c r="A9" s="61">
        <v>1</v>
      </c>
      <c r="B9" s="18" t="s">
        <v>15</v>
      </c>
      <c r="C9" s="18" t="s">
        <v>70</v>
      </c>
      <c r="D9" s="17" t="s">
        <v>71</v>
      </c>
      <c r="E9" s="19">
        <v>0</v>
      </c>
      <c r="F9" s="62">
        <f t="shared" si="0"/>
        <v>0</v>
      </c>
    </row>
    <row r="10" spans="1:6" s="1" customFormat="1">
      <c r="A10" s="61">
        <v>2</v>
      </c>
      <c r="B10" s="18" t="s">
        <v>15</v>
      </c>
      <c r="C10" s="18" t="s">
        <v>19</v>
      </c>
      <c r="D10" s="17" t="s">
        <v>20</v>
      </c>
      <c r="E10" s="19">
        <v>0</v>
      </c>
      <c r="F10" s="62">
        <f t="shared" si="0"/>
        <v>0</v>
      </c>
    </row>
    <row r="11" spans="1:6" s="1" customFormat="1">
      <c r="A11" s="61">
        <v>2</v>
      </c>
      <c r="B11" s="18" t="s">
        <v>15</v>
      </c>
      <c r="C11" s="18" t="s">
        <v>23</v>
      </c>
      <c r="D11" s="17" t="s">
        <v>21</v>
      </c>
      <c r="E11" s="19">
        <v>0</v>
      </c>
      <c r="F11" s="62">
        <f t="shared" si="0"/>
        <v>0</v>
      </c>
    </row>
    <row r="12" spans="1:6">
      <c r="A12" s="61">
        <v>1</v>
      </c>
      <c r="B12" s="18" t="s">
        <v>15</v>
      </c>
      <c r="C12" s="18" t="s">
        <v>26</v>
      </c>
      <c r="D12" s="17" t="s">
        <v>27</v>
      </c>
      <c r="E12" s="19">
        <v>0</v>
      </c>
      <c r="F12" s="62">
        <f t="shared" si="0"/>
        <v>0</v>
      </c>
    </row>
    <row r="13" spans="1:6">
      <c r="A13" s="61">
        <v>1</v>
      </c>
      <c r="B13" s="18" t="s">
        <v>15</v>
      </c>
      <c r="C13" s="18" t="s">
        <v>30</v>
      </c>
      <c r="D13" s="17" t="s">
        <v>31</v>
      </c>
      <c r="E13" s="19">
        <v>0</v>
      </c>
      <c r="F13" s="62">
        <f t="shared" si="0"/>
        <v>0</v>
      </c>
    </row>
    <row r="14" spans="1:6" s="1" customFormat="1">
      <c r="A14" s="87">
        <v>1</v>
      </c>
      <c r="B14" s="88" t="s">
        <v>15</v>
      </c>
      <c r="C14" s="88" t="s">
        <v>141</v>
      </c>
      <c r="D14" s="17" t="s">
        <v>173</v>
      </c>
      <c r="E14" s="19">
        <v>0</v>
      </c>
      <c r="F14" s="62">
        <f t="shared" si="0"/>
        <v>0</v>
      </c>
    </row>
    <row r="15" spans="1:6" s="1" customFormat="1">
      <c r="A15" s="87">
        <v>1</v>
      </c>
      <c r="B15" s="88" t="s">
        <v>15</v>
      </c>
      <c r="C15" s="88" t="s">
        <v>142</v>
      </c>
      <c r="D15" s="17" t="s">
        <v>174</v>
      </c>
      <c r="E15" s="19">
        <v>0</v>
      </c>
      <c r="F15" s="62">
        <f t="shared" si="0"/>
        <v>0</v>
      </c>
    </row>
    <row r="16" spans="1:6" s="1" customFormat="1">
      <c r="A16" s="87">
        <v>3</v>
      </c>
      <c r="B16" s="88" t="s">
        <v>15</v>
      </c>
      <c r="C16" s="88" t="s">
        <v>143</v>
      </c>
      <c r="D16" s="17" t="s">
        <v>176</v>
      </c>
      <c r="E16" s="19">
        <v>0</v>
      </c>
      <c r="F16" s="62">
        <f t="shared" si="0"/>
        <v>0</v>
      </c>
    </row>
    <row r="17" spans="1:6" s="1" customFormat="1">
      <c r="A17" s="87">
        <v>1</v>
      </c>
      <c r="B17" s="88" t="s">
        <v>15</v>
      </c>
      <c r="C17" s="88" t="s">
        <v>144</v>
      </c>
      <c r="D17" s="17" t="s">
        <v>175</v>
      </c>
      <c r="E17" s="19">
        <v>0</v>
      </c>
      <c r="F17" s="62">
        <f t="shared" si="0"/>
        <v>0</v>
      </c>
    </row>
    <row r="18" spans="1:6" s="1" customFormat="1">
      <c r="A18" s="87">
        <v>1</v>
      </c>
      <c r="B18" s="88" t="s">
        <v>15</v>
      </c>
      <c r="C18" s="88" t="s">
        <v>145</v>
      </c>
      <c r="D18" s="17" t="s">
        <v>177</v>
      </c>
      <c r="E18" s="19">
        <v>0</v>
      </c>
      <c r="F18" s="62">
        <f t="shared" si="0"/>
        <v>0</v>
      </c>
    </row>
    <row r="19" spans="1:6" s="1" customFormat="1">
      <c r="A19" s="87">
        <v>1</v>
      </c>
      <c r="B19" s="88" t="s">
        <v>15</v>
      </c>
      <c r="C19" s="88" t="s">
        <v>146</v>
      </c>
      <c r="D19" s="17" t="s">
        <v>178</v>
      </c>
      <c r="E19" s="19">
        <v>0</v>
      </c>
      <c r="F19" s="62">
        <f t="shared" si="0"/>
        <v>0</v>
      </c>
    </row>
    <row r="20" spans="1:6" s="1" customFormat="1">
      <c r="A20" s="87">
        <v>1</v>
      </c>
      <c r="B20" s="88" t="s">
        <v>15</v>
      </c>
      <c r="C20" s="88" t="s">
        <v>153</v>
      </c>
      <c r="D20" s="17" t="s">
        <v>179</v>
      </c>
      <c r="E20" s="19">
        <v>0</v>
      </c>
      <c r="F20" s="62">
        <f t="shared" si="0"/>
        <v>0</v>
      </c>
    </row>
    <row r="21" spans="1:6" s="1" customFormat="1">
      <c r="A21" s="31">
        <v>1</v>
      </c>
      <c r="B21" s="5" t="s">
        <v>15</v>
      </c>
      <c r="C21" s="5" t="s">
        <v>203</v>
      </c>
      <c r="D21" s="5" t="s">
        <v>204</v>
      </c>
      <c r="E21" s="13">
        <v>0</v>
      </c>
      <c r="F21" s="13">
        <f t="shared" si="0"/>
        <v>0</v>
      </c>
    </row>
    <row r="22" spans="1:6" s="1" customFormat="1">
      <c r="A22" s="31">
        <v>1</v>
      </c>
      <c r="B22" s="5" t="s">
        <v>15</v>
      </c>
      <c r="C22" s="5" t="s">
        <v>205</v>
      </c>
      <c r="D22" s="5" t="s">
        <v>206</v>
      </c>
      <c r="E22" s="13">
        <v>0</v>
      </c>
      <c r="F22" s="13">
        <f t="shared" si="0"/>
        <v>0</v>
      </c>
    </row>
    <row r="23" spans="1:6" s="1" customFormat="1">
      <c r="A23" s="61">
        <v>1</v>
      </c>
      <c r="B23" s="18" t="s">
        <v>6</v>
      </c>
      <c r="C23" s="18" t="s">
        <v>57</v>
      </c>
      <c r="D23" s="17" t="s">
        <v>59</v>
      </c>
      <c r="E23" s="19">
        <v>0</v>
      </c>
      <c r="F23" s="62">
        <f t="shared" si="0"/>
        <v>0</v>
      </c>
    </row>
    <row r="24" spans="1:6" s="1" customFormat="1">
      <c r="A24" s="87">
        <v>1</v>
      </c>
      <c r="B24" s="18" t="s">
        <v>6</v>
      </c>
      <c r="C24" s="18" t="s">
        <v>6</v>
      </c>
      <c r="D24" s="17" t="s">
        <v>196</v>
      </c>
      <c r="E24" s="19">
        <v>0</v>
      </c>
      <c r="F24" s="62">
        <f>E24*A24</f>
        <v>0</v>
      </c>
    </row>
    <row r="25" spans="1:6" s="1" customFormat="1">
      <c r="A25" s="87">
        <v>3</v>
      </c>
      <c r="B25" s="18" t="s">
        <v>197</v>
      </c>
      <c r="C25" s="18" t="s">
        <v>6</v>
      </c>
      <c r="D25" s="17" t="s">
        <v>198</v>
      </c>
      <c r="E25" s="19">
        <v>0</v>
      </c>
      <c r="F25" s="62">
        <f>E25*A25</f>
        <v>0</v>
      </c>
    </row>
    <row r="26" spans="1:6" s="1" customFormat="1">
      <c r="A26" s="87">
        <v>1</v>
      </c>
      <c r="B26" s="88" t="s">
        <v>140</v>
      </c>
      <c r="C26" s="18" t="s">
        <v>183</v>
      </c>
      <c r="D26" s="17" t="s">
        <v>184</v>
      </c>
      <c r="E26" s="19">
        <v>0</v>
      </c>
      <c r="F26" s="62">
        <f t="shared" si="0"/>
        <v>0</v>
      </c>
    </row>
    <row r="27" spans="1:6" s="1" customFormat="1">
      <c r="A27" s="61">
        <v>1</v>
      </c>
      <c r="B27" s="18" t="s">
        <v>140</v>
      </c>
      <c r="C27" s="18" t="s">
        <v>183</v>
      </c>
      <c r="D27" s="17" t="s">
        <v>184</v>
      </c>
      <c r="E27" s="19">
        <v>0</v>
      </c>
      <c r="F27" s="62">
        <f t="shared" si="0"/>
        <v>0</v>
      </c>
    </row>
    <row r="28" spans="1:6" s="1" customFormat="1">
      <c r="A28" s="61">
        <v>1</v>
      </c>
      <c r="B28" s="18" t="s">
        <v>24</v>
      </c>
      <c r="C28" s="18" t="s">
        <v>28</v>
      </c>
      <c r="D28" s="17" t="s">
        <v>29</v>
      </c>
      <c r="E28" s="19">
        <v>0</v>
      </c>
      <c r="F28" s="62">
        <f t="shared" si="0"/>
        <v>0</v>
      </c>
    </row>
    <row r="29" spans="1:6" s="1" customFormat="1">
      <c r="A29" s="63">
        <v>1</v>
      </c>
      <c r="B29" s="64" t="s">
        <v>46</v>
      </c>
      <c r="C29" s="64" t="s">
        <v>47</v>
      </c>
      <c r="D29" s="65" t="s">
        <v>48</v>
      </c>
      <c r="E29" s="19">
        <v>0</v>
      </c>
      <c r="F29" s="62">
        <f t="shared" si="0"/>
        <v>0</v>
      </c>
    </row>
    <row r="30" spans="1:6" s="1" customFormat="1">
      <c r="A30" s="87">
        <v>1</v>
      </c>
      <c r="B30" s="88" t="s">
        <v>154</v>
      </c>
      <c r="C30" s="18" t="s">
        <v>190</v>
      </c>
      <c r="D30" s="17" t="s">
        <v>191</v>
      </c>
      <c r="E30" s="19">
        <v>0</v>
      </c>
      <c r="F30" s="62">
        <f t="shared" si="0"/>
        <v>0</v>
      </c>
    </row>
    <row r="31" spans="1:6">
      <c r="A31" s="61">
        <v>1</v>
      </c>
      <c r="B31" s="18" t="s">
        <v>154</v>
      </c>
      <c r="C31" s="18" t="s">
        <v>192</v>
      </c>
      <c r="D31" s="17" t="s">
        <v>193</v>
      </c>
      <c r="E31" s="19">
        <v>0</v>
      </c>
      <c r="F31" s="62">
        <f>E31*A31</f>
        <v>0</v>
      </c>
    </row>
    <row r="32" spans="1:6" s="1" customFormat="1">
      <c r="A32" s="87">
        <v>4</v>
      </c>
      <c r="B32" s="88" t="s">
        <v>154</v>
      </c>
      <c r="C32" s="18" t="s">
        <v>194</v>
      </c>
      <c r="D32" s="17" t="s">
        <v>195</v>
      </c>
      <c r="E32" s="19">
        <v>0</v>
      </c>
      <c r="F32" s="62">
        <f t="shared" si="0"/>
        <v>0</v>
      </c>
    </row>
    <row r="33" spans="1:6" s="1" customFormat="1">
      <c r="A33" s="84">
        <v>1</v>
      </c>
      <c r="B33" s="85" t="s">
        <v>32</v>
      </c>
      <c r="C33" s="64" t="s">
        <v>187</v>
      </c>
      <c r="D33" s="65" t="s">
        <v>188</v>
      </c>
      <c r="E33" s="19">
        <v>0</v>
      </c>
      <c r="F33" s="62">
        <f t="shared" si="0"/>
        <v>0</v>
      </c>
    </row>
    <row r="34" spans="1:6" s="1" customFormat="1">
      <c r="A34" s="61">
        <v>1</v>
      </c>
      <c r="B34" s="18" t="s">
        <v>32</v>
      </c>
      <c r="C34" s="18" t="s">
        <v>199</v>
      </c>
      <c r="D34" s="17" t="s">
        <v>200</v>
      </c>
      <c r="E34" s="19">
        <v>0</v>
      </c>
      <c r="F34" s="62">
        <f t="shared" si="0"/>
        <v>0</v>
      </c>
    </row>
    <row r="35" spans="1:6" s="1" customFormat="1">
      <c r="A35" s="61">
        <v>1</v>
      </c>
      <c r="B35" s="18" t="s">
        <v>32</v>
      </c>
      <c r="C35" s="18" t="s">
        <v>33</v>
      </c>
      <c r="D35" s="17" t="s">
        <v>34</v>
      </c>
      <c r="E35" s="19">
        <v>0</v>
      </c>
      <c r="F35" s="62">
        <f t="shared" si="0"/>
        <v>0</v>
      </c>
    </row>
    <row r="36" spans="1:6" s="1" customFormat="1">
      <c r="A36" s="61">
        <v>1</v>
      </c>
      <c r="B36" s="18" t="s">
        <v>32</v>
      </c>
      <c r="C36" s="18" t="s">
        <v>186</v>
      </c>
      <c r="D36" s="18" t="s">
        <v>185</v>
      </c>
      <c r="E36" s="19">
        <v>0</v>
      </c>
      <c r="F36" s="62">
        <f>E36*A36</f>
        <v>0</v>
      </c>
    </row>
    <row r="37" spans="1:6" s="1" customFormat="1">
      <c r="A37" s="87">
        <v>1</v>
      </c>
      <c r="B37" s="88" t="s">
        <v>138</v>
      </c>
      <c r="C37" s="88" t="s">
        <v>139</v>
      </c>
      <c r="D37" s="17" t="s">
        <v>172</v>
      </c>
      <c r="E37" s="19">
        <v>0</v>
      </c>
      <c r="F37" s="62">
        <f t="shared" si="0"/>
        <v>0</v>
      </c>
    </row>
    <row r="38" spans="1:6">
      <c r="A38" s="87">
        <v>2</v>
      </c>
      <c r="B38" s="88" t="s">
        <v>149</v>
      </c>
      <c r="C38" s="18" t="s">
        <v>170</v>
      </c>
      <c r="D38" s="17" t="s">
        <v>171</v>
      </c>
      <c r="E38" s="19">
        <v>0</v>
      </c>
      <c r="F38" s="62">
        <f t="shared" si="0"/>
        <v>0</v>
      </c>
    </row>
    <row r="39" spans="1:6">
      <c r="A39" s="61">
        <v>1</v>
      </c>
      <c r="B39" s="18" t="s">
        <v>35</v>
      </c>
      <c r="C39" s="18" t="s">
        <v>36</v>
      </c>
      <c r="D39" s="17" t="s">
        <v>37</v>
      </c>
      <c r="E39" s="19">
        <v>0</v>
      </c>
      <c r="F39" s="62">
        <f t="shared" si="0"/>
        <v>0</v>
      </c>
    </row>
    <row r="40" spans="1:6">
      <c r="A40" s="87">
        <v>1</v>
      </c>
      <c r="B40" s="88" t="s">
        <v>94</v>
      </c>
      <c r="C40" s="88" t="s">
        <v>147</v>
      </c>
      <c r="D40" s="89" t="s">
        <v>148</v>
      </c>
      <c r="E40" s="19">
        <v>0</v>
      </c>
      <c r="F40" s="62">
        <f t="shared" si="0"/>
        <v>0</v>
      </c>
    </row>
    <row r="41" spans="1:6">
      <c r="A41" s="97" t="s">
        <v>3</v>
      </c>
      <c r="B41" s="98"/>
      <c r="C41" s="98"/>
      <c r="D41" s="99"/>
      <c r="E41" s="99"/>
      <c r="F41" s="100">
        <f>SUBTOTAL(109,Table134[Total])</f>
        <v>0</v>
      </c>
    </row>
    <row r="42" spans="1:6">
      <c r="A42" s="54"/>
      <c r="B42" s="55"/>
      <c r="C42" s="55"/>
      <c r="D42" s="21"/>
      <c r="E42" s="55"/>
      <c r="F42" s="56"/>
    </row>
    <row r="43" spans="1:6">
      <c r="F43" s="35"/>
    </row>
    <row r="44" spans="1:6">
      <c r="F44" s="35"/>
    </row>
    <row r="45" spans="1:6">
      <c r="A45" s="82" t="s">
        <v>79</v>
      </c>
      <c r="E45" s="69"/>
      <c r="F45" s="69"/>
    </row>
    <row r="46" spans="1:6">
      <c r="A46" s="36"/>
      <c r="E46" s="69"/>
      <c r="F46" s="69"/>
    </row>
    <row r="47" spans="1:6">
      <c r="A47" s="57" t="s">
        <v>67</v>
      </c>
      <c r="B47" s="58" t="s">
        <v>68</v>
      </c>
      <c r="C47" s="58" t="s">
        <v>0</v>
      </c>
      <c r="D47" s="72" t="s">
        <v>1</v>
      </c>
      <c r="E47" s="69"/>
      <c r="F47" s="69"/>
    </row>
    <row r="48" spans="1:6">
      <c r="A48" s="63">
        <v>1</v>
      </c>
      <c r="B48" s="64" t="s">
        <v>89</v>
      </c>
      <c r="C48" s="64" t="s">
        <v>92</v>
      </c>
      <c r="D48" s="74" t="s">
        <v>93</v>
      </c>
    </row>
    <row r="49" spans="1:6">
      <c r="A49" s="61">
        <v>1</v>
      </c>
      <c r="B49" s="18" t="s">
        <v>89</v>
      </c>
      <c r="C49" s="18" t="s">
        <v>80</v>
      </c>
      <c r="D49" s="73" t="s">
        <v>131</v>
      </c>
      <c r="E49" s="69"/>
      <c r="F49" s="69"/>
    </row>
    <row r="50" spans="1:6">
      <c r="A50" s="61">
        <v>1</v>
      </c>
      <c r="B50" s="18" t="s">
        <v>89</v>
      </c>
      <c r="C50" s="18" t="s">
        <v>83</v>
      </c>
      <c r="D50" s="73" t="s">
        <v>84</v>
      </c>
      <c r="E50" s="69"/>
      <c r="F50" s="69"/>
    </row>
    <row r="51" spans="1:6">
      <c r="A51" s="61">
        <v>1</v>
      </c>
      <c r="B51" s="18" t="s">
        <v>89</v>
      </c>
      <c r="C51" s="18" t="s">
        <v>85</v>
      </c>
      <c r="D51" s="73" t="s">
        <v>86</v>
      </c>
    </row>
    <row r="52" spans="1:6">
      <c r="A52" s="87">
        <v>2</v>
      </c>
      <c r="B52" s="5" t="s">
        <v>119</v>
      </c>
      <c r="C52" s="5" t="s">
        <v>120</v>
      </c>
      <c r="D52" s="90" t="s">
        <v>129</v>
      </c>
      <c r="E52" s="69"/>
      <c r="F52" s="69"/>
    </row>
    <row r="53" spans="1:6">
      <c r="A53" s="84">
        <v>1</v>
      </c>
      <c r="B53" s="88" t="s">
        <v>24</v>
      </c>
      <c r="C53" s="88" t="s">
        <v>28</v>
      </c>
      <c r="D53" s="96" t="s">
        <v>180</v>
      </c>
      <c r="E53" s="69"/>
      <c r="F53" s="69"/>
    </row>
    <row r="54" spans="1:6">
      <c r="A54" s="61">
        <v>1</v>
      </c>
      <c r="B54" s="18" t="s">
        <v>90</v>
      </c>
      <c r="C54" s="18" t="s">
        <v>81</v>
      </c>
      <c r="D54" s="92" t="s">
        <v>130</v>
      </c>
      <c r="E54" s="69"/>
      <c r="F54" s="69"/>
    </row>
    <row r="55" spans="1:6">
      <c r="A55" s="31">
        <v>4</v>
      </c>
      <c r="B55" s="5" t="s">
        <v>115</v>
      </c>
      <c r="C55" s="5" t="s">
        <v>116</v>
      </c>
      <c r="D55" s="93" t="s">
        <v>128</v>
      </c>
    </row>
    <row r="56" spans="1:6">
      <c r="A56" s="31">
        <v>4</v>
      </c>
      <c r="B56" s="5" t="s">
        <v>115</v>
      </c>
      <c r="C56" s="5" t="s">
        <v>117</v>
      </c>
      <c r="D56" s="93" t="s">
        <v>127</v>
      </c>
    </row>
    <row r="57" spans="1:6">
      <c r="A57" s="61">
        <v>1</v>
      </c>
      <c r="B57" s="18" t="s">
        <v>91</v>
      </c>
      <c r="C57" s="18" t="s">
        <v>87</v>
      </c>
      <c r="D57" s="92" t="s">
        <v>88</v>
      </c>
    </row>
    <row r="58" spans="1:6">
      <c r="A58" s="91">
        <v>1</v>
      </c>
      <c r="B58" s="88" t="s">
        <v>101</v>
      </c>
      <c r="C58" s="88" t="s">
        <v>102</v>
      </c>
      <c r="D58" s="17" t="s">
        <v>107</v>
      </c>
      <c r="E58" s="55"/>
      <c r="F58" s="56"/>
    </row>
    <row r="59" spans="1:6">
      <c r="A59" s="61">
        <v>4</v>
      </c>
      <c r="B59" s="18" t="s">
        <v>32</v>
      </c>
      <c r="C59" s="18" t="s">
        <v>162</v>
      </c>
      <c r="D59" s="17" t="s">
        <v>169</v>
      </c>
    </row>
    <row r="60" spans="1:6">
      <c r="A60" s="31">
        <v>1</v>
      </c>
      <c r="B60" s="5" t="s">
        <v>133</v>
      </c>
      <c r="C60" s="5" t="s">
        <v>6</v>
      </c>
      <c r="D60" s="5" t="s">
        <v>136</v>
      </c>
    </row>
    <row r="61" spans="1:6">
      <c r="A61" s="84">
        <v>1</v>
      </c>
      <c r="B61" s="85" t="s">
        <v>156</v>
      </c>
      <c r="C61" s="85" t="s">
        <v>157</v>
      </c>
      <c r="D61" s="65" t="s">
        <v>181</v>
      </c>
    </row>
    <row r="62" spans="1:6">
      <c r="A62" s="31">
        <v>1</v>
      </c>
      <c r="B62" s="5" t="s">
        <v>109</v>
      </c>
      <c r="C62" s="5" t="s">
        <v>155</v>
      </c>
      <c r="D62" s="5" t="s">
        <v>121</v>
      </c>
    </row>
    <row r="63" spans="1:6">
      <c r="A63" s="31">
        <v>2</v>
      </c>
      <c r="B63" s="5" t="s">
        <v>109</v>
      </c>
      <c r="C63" s="5" t="s">
        <v>110</v>
      </c>
      <c r="D63" s="5" t="s">
        <v>123</v>
      </c>
    </row>
    <row r="64" spans="1:6">
      <c r="A64" s="31">
        <v>1</v>
      </c>
      <c r="B64" s="5" t="s">
        <v>109</v>
      </c>
      <c r="C64" s="5" t="s">
        <v>111</v>
      </c>
      <c r="D64" s="5" t="s">
        <v>124</v>
      </c>
    </row>
    <row r="65" spans="1:6">
      <c r="A65" s="31">
        <v>1</v>
      </c>
      <c r="B65" s="5" t="s">
        <v>109</v>
      </c>
      <c r="C65" s="5" t="s">
        <v>112</v>
      </c>
      <c r="D65" s="5" t="s">
        <v>122</v>
      </c>
    </row>
    <row r="66" spans="1:6">
      <c r="A66" s="84">
        <v>2</v>
      </c>
      <c r="B66" s="85" t="s">
        <v>149</v>
      </c>
      <c r="C66" s="85" t="s">
        <v>150</v>
      </c>
      <c r="D66" s="65" t="s">
        <v>182</v>
      </c>
    </row>
    <row r="67" spans="1:6">
      <c r="A67" s="34">
        <v>1</v>
      </c>
      <c r="B67" s="18" t="s">
        <v>94</v>
      </c>
      <c r="C67" s="18" t="s">
        <v>95</v>
      </c>
      <c r="D67" s="17" t="s">
        <v>96</v>
      </c>
    </row>
    <row r="68" spans="1:6">
      <c r="A68" s="87">
        <v>1</v>
      </c>
      <c r="B68" s="18" t="s">
        <v>118</v>
      </c>
      <c r="C68" s="18" t="s">
        <v>6</v>
      </c>
      <c r="D68" s="17" t="s">
        <v>108</v>
      </c>
      <c r="E68" s="55"/>
      <c r="F68" s="56"/>
    </row>
    <row r="69" spans="1:6">
      <c r="A69" s="91">
        <v>15</v>
      </c>
      <c r="B69" s="88" t="s">
        <v>99</v>
      </c>
      <c r="C69" s="5" t="s">
        <v>113</v>
      </c>
      <c r="D69" s="5" t="s">
        <v>125</v>
      </c>
      <c r="E69" s="69"/>
      <c r="F69" s="69"/>
    </row>
    <row r="70" spans="1:6">
      <c r="A70" s="34">
        <v>3</v>
      </c>
      <c r="B70" s="18" t="s">
        <v>99</v>
      </c>
      <c r="C70" s="18" t="s">
        <v>114</v>
      </c>
      <c r="D70" s="5" t="s">
        <v>126</v>
      </c>
      <c r="E70" s="69"/>
      <c r="F70" s="69"/>
    </row>
    <row r="71" spans="1:6">
      <c r="A71" s="84">
        <v>1</v>
      </c>
      <c r="B71" s="64" t="s">
        <v>158</v>
      </c>
      <c r="C71" s="64" t="s">
        <v>158</v>
      </c>
      <c r="D71" s="65" t="s">
        <v>168</v>
      </c>
    </row>
  </sheetData>
  <mergeCells count="1">
    <mergeCell ref="A3:D3"/>
  </mergeCells>
  <pageMargins left="0.7" right="0.7" top="0.75" bottom="0.75" header="0.3" footer="0.3"/>
  <pageSetup paperSize="256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NOTES</vt:lpstr>
      <vt:lpstr>Bid Tab 1 CBC C</vt:lpstr>
      <vt:lpstr>Bid Tab 2 BHS</vt:lpstr>
      <vt:lpstr>Bid Tab 3 TBE A170</vt:lpstr>
      <vt:lpstr>Bid Tab 4 SEB</vt:lpstr>
      <vt:lpstr>Bid Tab 5 SEB 1311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oit</cp:lastModifiedBy>
  <cp:lastPrinted>2016-02-23T20:26:55Z</cp:lastPrinted>
  <dcterms:created xsi:type="dcterms:W3CDTF">2014-02-07T00:00:26Z</dcterms:created>
  <dcterms:modified xsi:type="dcterms:W3CDTF">2016-03-07T18:28:14Z</dcterms:modified>
</cp:coreProperties>
</file>